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dreea.solomon\Desktop\DIGI_20nov\"/>
    </mc:Choice>
  </mc:AlternateContent>
  <bookViews>
    <workbookView xWindow="0" yWindow="0" windowWidth="28800" windowHeight="11400" activeTab="1"/>
  </bookViews>
  <sheets>
    <sheet name="Bilant_P" sheetId="1" r:id="rId1"/>
    <sheet name="CPP_P" sheetId="2" r:id="rId2"/>
    <sheet name=" Intreprindere în dificultate_P" sheetId="6"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6" l="1"/>
  <c r="G19" i="6"/>
  <c r="G18" i="6"/>
  <c r="G17" i="6"/>
  <c r="G16" i="6"/>
  <c r="G12" i="6"/>
  <c r="G11" i="6"/>
  <c r="E78" i="1"/>
  <c r="E54" i="2"/>
  <c r="D54" i="2"/>
  <c r="C54" i="2"/>
  <c r="E53" i="2"/>
  <c r="D53" i="2"/>
  <c r="C53" i="2"/>
  <c r="E52" i="2"/>
  <c r="D52" i="2"/>
  <c r="C52" i="2"/>
  <c r="E43" i="2"/>
  <c r="D43" i="2"/>
  <c r="C43" i="2"/>
  <c r="E39" i="2"/>
  <c r="D39" i="2"/>
  <c r="C39" i="2"/>
  <c r="E24" i="2"/>
  <c r="E31" i="2" s="1"/>
  <c r="E56" i="2" s="1"/>
  <c r="D24" i="2"/>
  <c r="D31" i="2" s="1"/>
  <c r="D56" i="2" s="1"/>
  <c r="C24" i="2"/>
  <c r="C31" i="2" s="1"/>
  <c r="C56" i="2" s="1"/>
  <c r="E6" i="2"/>
  <c r="E67" i="2" s="1"/>
  <c r="D6" i="2"/>
  <c r="D18" i="2" s="1"/>
  <c r="C6" i="2"/>
  <c r="C67" i="2" s="1"/>
  <c r="F78" i="1"/>
  <c r="D78" i="1"/>
  <c r="F75" i="1"/>
  <c r="E75" i="1"/>
  <c r="D75" i="1"/>
  <c r="F68" i="1"/>
  <c r="E68" i="1"/>
  <c r="D68" i="1"/>
  <c r="F61" i="1"/>
  <c r="E61" i="1"/>
  <c r="D61" i="1"/>
  <c r="F56" i="1"/>
  <c r="E56" i="1"/>
  <c r="D56" i="1"/>
  <c r="F53" i="1"/>
  <c r="E53" i="1"/>
  <c r="D53" i="1"/>
  <c r="D49" i="1" s="1"/>
  <c r="F50" i="1"/>
  <c r="E50" i="1"/>
  <c r="D50" i="1"/>
  <c r="F47" i="1"/>
  <c r="E47" i="1"/>
  <c r="D47" i="1"/>
  <c r="F35" i="1"/>
  <c r="E35" i="1"/>
  <c r="D35" i="1"/>
  <c r="F23" i="1"/>
  <c r="E23" i="1"/>
  <c r="D23" i="1"/>
  <c r="F18" i="1"/>
  <c r="F22" i="1" s="1"/>
  <c r="E18" i="1"/>
  <c r="E22" i="1" s="1"/>
  <c r="D18" i="1"/>
  <c r="D22" i="1" s="1"/>
  <c r="F11" i="1"/>
  <c r="E11" i="1"/>
  <c r="D11" i="1"/>
  <c r="H9" i="2" l="1"/>
  <c r="D44" i="2"/>
  <c r="E45" i="2"/>
  <c r="G13" i="6"/>
  <c r="D36" i="1"/>
  <c r="D37" i="1" s="1"/>
  <c r="F86" i="1"/>
  <c r="E36" i="1"/>
  <c r="C45" i="2"/>
  <c r="D86" i="1"/>
  <c r="E49" i="1"/>
  <c r="D82" i="1"/>
  <c r="D87" i="1" s="1"/>
  <c r="E86" i="1"/>
  <c r="F49" i="1"/>
  <c r="F85" i="1" s="1"/>
  <c r="E82" i="1"/>
  <c r="E46" i="2"/>
  <c r="F82" i="1"/>
  <c r="D32" i="2"/>
  <c r="D34" i="2"/>
  <c r="D33" i="2"/>
  <c r="D55" i="2"/>
  <c r="E18" i="2"/>
  <c r="E44" i="2"/>
  <c r="D45" i="2"/>
  <c r="C46" i="2"/>
  <c r="D67" i="2"/>
  <c r="D46" i="2"/>
  <c r="C18" i="2"/>
  <c r="C44" i="2"/>
  <c r="F36" i="1"/>
  <c r="F37" i="1" s="1"/>
  <c r="E37" i="1"/>
  <c r="D85" i="1"/>
  <c r="E87" i="1" l="1"/>
  <c r="D22" i="6"/>
  <c r="F87" i="1"/>
  <c r="E85" i="1"/>
  <c r="D59" i="2"/>
  <c r="D58" i="2"/>
  <c r="D57" i="2"/>
  <c r="D62" i="2" s="1"/>
  <c r="C55" i="2"/>
  <c r="C33" i="2"/>
  <c r="C34" i="2"/>
  <c r="C32" i="2"/>
  <c r="E34" i="2"/>
  <c r="E33" i="2"/>
  <c r="H8" i="2" s="1"/>
  <c r="H7" i="2" s="1"/>
  <c r="H10" i="2" s="1"/>
  <c r="E32" i="2"/>
  <c r="E55" i="2"/>
  <c r="D47" i="2"/>
  <c r="D49" i="2"/>
  <c r="D48" i="2"/>
  <c r="H12" i="2" l="1"/>
  <c r="E59" i="2"/>
  <c r="E58" i="2"/>
  <c r="E57" i="2"/>
  <c r="E62" i="2" s="1"/>
  <c r="C58" i="2"/>
  <c r="C59" i="2"/>
  <c r="C57" i="2"/>
  <c r="C62" i="2" s="1"/>
  <c r="D64" i="2"/>
  <c r="D63" i="2"/>
  <c r="E49" i="2"/>
  <c r="E48" i="2"/>
  <c r="E47" i="2"/>
  <c r="C48" i="2"/>
  <c r="C49" i="2"/>
  <c r="C47" i="2"/>
  <c r="E63" i="2" l="1"/>
  <c r="E64" i="2"/>
  <c r="C64" i="2"/>
  <c r="C63" i="2"/>
</calcChain>
</file>

<file path=xl/sharedStrings.xml><?xml version="1.0" encoding="utf-8"?>
<sst xmlns="http://schemas.openxmlformats.org/spreadsheetml/2006/main" count="182" uniqueCount="170">
  <si>
    <t xml:space="preserve">Completați cu informatii din Bilanțul aferent ultimelor trei exercitii financiare incheiate (ultimii 3 ani fiscali). N reprezintă anul fiscal 2022. </t>
  </si>
  <si>
    <t>N-2</t>
  </si>
  <si>
    <t>N-1</t>
  </si>
  <si>
    <t>N</t>
  </si>
  <si>
    <t>A.Active imobilizate</t>
  </si>
  <si>
    <r>
      <rPr>
        <b/>
        <sz val="10"/>
        <rFont val="Calibri"/>
        <family val="2"/>
        <scheme val="minor"/>
      </rPr>
      <t>I. IMOBILIZĂRI NECORPORALE</t>
    </r>
    <r>
      <rPr>
        <sz val="10"/>
        <rFont val="Calibri"/>
        <family val="2"/>
        <charset val="238"/>
        <scheme val="minor"/>
      </rPr>
      <t xml:space="preserve"> (ct.201+203+205+206+2071+4094
+208-280-290 - 4904</t>
    </r>
  </si>
  <si>
    <t>II. IMOBILIZĂRI CORPORALE(ct.211+212+213+214+215+216+217+223+224
+227+231+235+4093-281-291-2931-2935 - 4903)</t>
  </si>
  <si>
    <t>III.IMOBILIZĂRI FINANCIARE (ct.261+262+263+265+267* - 296* )</t>
  </si>
  <si>
    <t>Active imobilizate - total (rd. 01 + 02 + 03)</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</si>
  <si>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</si>
  <si>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</si>
  <si>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</si>
  <si>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</si>
  <si>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</si>
  <si>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</si>
  <si>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</si>
  <si>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</si>
  <si>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</si>
  <si>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</si>
  <si>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</si>
  <si>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</si>
  <si>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</si>
  <si>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</si>
  <si>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</si>
  <si>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</si>
  <si>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</si>
  <si>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</si>
  <si>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</si>
  <si>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</si>
  <si>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</si>
  <si>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</si>
  <si>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</si>
  <si>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</si>
  <si>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</si>
  <si>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</si>
  <si>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</si>
  <si>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</si>
  <si>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</si>
  <si>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</si>
  <si>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</si>
  <si>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</si>
  <si>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</si>
  <si>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</si>
  <si>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</si>
  <si>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</si>
  <si>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</si>
  <si>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</si>
  <si>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</si>
  <si>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</si>
  <si>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</si>
  <si>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</si>
  <si>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</si>
  <si>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</si>
  <si>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</si>
  <si>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</si>
  <si>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</si>
  <si>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</si>
  <si>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</si>
  <si>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</si>
  <si>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</si>
  <si>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</si>
  <si>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</si>
  <si>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</si>
  <si>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</si>
  <si>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</si>
  <si>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</si>
  <si>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</si>
  <si>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</si>
  <si>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</si>
  <si>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</si>
  <si>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</si>
  <si>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</si>
  <si>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</si>
  <si>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</si>
  <si>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</si>
  <si>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</si>
  <si>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t xml:space="preserve">Completați cu informatii din Contul de profit și pierdere aferent ultimelor trei exercitii financiare incheiate (ultimii 3 ani fiscali).  N reprezintă anul fiscal 2022.
</t>
  </si>
  <si>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</si>
  <si>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</si>
  <si>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</si>
  <si>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</si>
  <si>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</si>
  <si>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</si>
  <si>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</si>
  <si>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</si>
  <si>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</si>
  <si>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</si>
  <si>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</si>
  <si>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</si>
  <si>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</si>
  <si>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</si>
  <si>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</si>
  <si>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</si>
  <si>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</si>
  <si>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</si>
  <si>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</si>
  <si>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</si>
  <si>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</si>
  <si>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</si>
  <si>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</si>
  <si>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</si>
  <si>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</si>
  <si>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</si>
  <si>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</si>
  <si>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</si>
  <si>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</si>
  <si>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</si>
  <si>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</si>
  <si>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</si>
  <si>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</si>
  <si>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</si>
  <si>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</si>
  <si>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</si>
  <si>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</si>
  <si>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</si>
  <si>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</si>
  <si>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</si>
  <si>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</si>
  <si>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</si>
  <si>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</si>
  <si>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</si>
  <si>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</si>
  <si>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</si>
  <si>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</si>
  <si>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</si>
  <si>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</si>
  <si>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</si>
  <si>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</si>
  <si>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</si>
  <si>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</si>
  <si>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</si>
  <si>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</si>
  <si>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</si>
  <si>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</si>
  <si>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</si>
  <si>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</si>
  <si>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Numar mediu de salariati</t>
  </si>
  <si>
    <t>Productivitatea muncii</t>
  </si>
  <si>
    <t>Verificarea încadrării solicitantului în categoria întreprinderilor în dificultate</t>
  </si>
  <si>
    <t>Anul 2022</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</si>
  <si>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</si>
  <si>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</si>
  <si>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</si>
  <si>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</si>
  <si>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</si>
  <si>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</si>
  <si>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</si>
  <si>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</si>
  <si>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</si>
  <si>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</si>
  <si>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</si>
  <si>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</si>
  <si>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</si>
  <si>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</si>
  <si>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</si>
  <si>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</si>
  <si>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</si>
  <si>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</si>
  <si>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</si>
  <si>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</si>
  <si>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</si>
  <si>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</si>
  <si>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</si>
  <si>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 xml:space="preserve">Rentabilitatea activității operaționale (din exploatare): </t>
  </si>
  <si>
    <t>R_op  ∈[0%-20%) 
PR〗_op=〖VR〗_op [%]×0,50 p</t>
  </si>
  <si>
    <t>R_op  ≥20%</t>
  </si>
  <si>
    <t>π_op2022 - Profitul operațional înregistrat în anul 2022</t>
  </si>
  <si>
    <t>CA_netă – Cifra de afaceri obținută în anul 2022</t>
  </si>
  <si>
    <t>R_op - Rentabilitatea activității operaționale</t>
  </si>
  <si>
    <t>REZULTAT -PUNCTAJ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</si>
</sst>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1" x14ac:knownFonts="1">
    <font>
      <sz val="11"/>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Calibri"/>
      <family val="2"/>
      <scheme val="minor"/>
    </font>
    <font>
      <b/>
      <sz val="11"/>
      <name val="Calibri"/>
      <family val="2"/>
      <charset val="238"/>
      <scheme val="minor"/>
    </font>
    <font>
      <b/>
      <sz val="10"/>
      <name val="Calibri"/>
      <family val="2"/>
      <charset val="238"/>
    </font>
    <font>
      <b/>
      <sz val="11"/>
      <color theme="1"/>
      <name val="Calibri"/>
      <family val="2"/>
      <scheme val="minor"/>
    </font>
    <font>
      <b/>
      <i/>
      <sz val="10"/>
      <name val="Calibri"/>
      <family val="2"/>
      <charset val="238"/>
    </font>
  </fonts>
  <fills count="8">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2" tint="-9.9978637043366805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6" fillId="0" borderId="0"/>
  </cellStyleXfs>
  <cellXfs count="81">
    <xf numFmtId="0" fontId="0" fillId="0" borderId="0" xfId="0"/>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2" fillId="0" borderId="1" xfId="0" applyFont="1" applyBorder="1" applyAlignment="1">
      <alignment vertical="top" wrapText="1"/>
    </xf>
    <xf numFmtId="0" fontId="2" fillId="2" borderId="1" xfId="0" applyFont="1" applyFill="1" applyBorder="1" applyAlignment="1" applyProtection="1">
      <alignment horizontal="center" vertical="top"/>
      <protection locked="0"/>
    </xf>
    <xf numFmtId="0" fontId="2" fillId="0" borderId="1" xfId="0" applyFont="1" applyBorder="1" applyAlignment="1">
      <alignment vertical="top"/>
    </xf>
    <xf numFmtId="3" fontId="3" fillId="3" borderId="1" xfId="0" applyNumberFormat="1" applyFont="1" applyFill="1" applyBorder="1" applyAlignment="1">
      <alignment vertical="top" wrapText="1"/>
    </xf>
    <xf numFmtId="4" fontId="5" fillId="2" borderId="1" xfId="0" applyNumberFormat="1" applyFont="1" applyFill="1" applyBorder="1" applyAlignment="1" applyProtection="1">
      <alignment horizontal="right" vertical="top"/>
      <protection locked="0"/>
    </xf>
    <xf numFmtId="3" fontId="5" fillId="0" borderId="1" xfId="0" applyNumberFormat="1" applyFont="1" applyBorder="1" applyAlignment="1">
      <alignment vertical="top" wrapText="1"/>
    </xf>
    <xf numFmtId="3" fontId="5" fillId="2" borderId="1" xfId="0" applyNumberFormat="1" applyFont="1" applyFill="1" applyBorder="1" applyAlignment="1">
      <alignment vertical="top"/>
    </xf>
    <xf numFmtId="3" fontId="2" fillId="3" borderId="1" xfId="0" applyNumberFormat="1" applyFont="1" applyFill="1" applyBorder="1" applyAlignment="1">
      <alignment vertical="top" wrapText="1"/>
    </xf>
    <xf numFmtId="4" fontId="2" fillId="4" borderId="1" xfId="0" applyNumberFormat="1" applyFont="1" applyFill="1" applyBorder="1" applyAlignment="1">
      <alignment horizontal="right" vertical="top"/>
    </xf>
    <xf numFmtId="3" fontId="2" fillId="0" borderId="1" xfId="0" applyNumberFormat="1" applyFont="1" applyBorder="1" applyAlignment="1">
      <alignment vertical="top" wrapText="1"/>
    </xf>
    <xf numFmtId="3" fontId="2" fillId="0" borderId="1" xfId="0" applyNumberFormat="1" applyFont="1" applyBorder="1" applyAlignment="1">
      <alignment vertical="top"/>
    </xf>
    <xf numFmtId="3" fontId="5" fillId="0" borderId="1" xfId="0" applyNumberFormat="1" applyFont="1" applyBorder="1" applyAlignment="1">
      <alignment vertical="top"/>
    </xf>
    <xf numFmtId="4" fontId="5" fillId="0" borderId="1" xfId="0" applyNumberFormat="1" applyFont="1" applyBorder="1" applyAlignment="1">
      <alignment horizontal="right" vertical="top"/>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5" fillId="4" borderId="1" xfId="0" applyNumberFormat="1" applyFont="1" applyFill="1" applyBorder="1" applyAlignment="1">
      <alignment horizontal="right" vertical="top"/>
    </xf>
    <xf numFmtId="4" fontId="2" fillId="2" borderId="1" xfId="0" applyNumberFormat="1" applyFont="1" applyFill="1" applyBorder="1" applyAlignment="1" applyProtection="1">
      <alignment horizontal="right" vertical="top"/>
      <protection locked="0"/>
    </xf>
    <xf numFmtId="0" fontId="2" fillId="5" borderId="1" xfId="0" applyFont="1" applyFill="1" applyBorder="1" applyAlignment="1">
      <alignment vertical="top" wrapText="1"/>
    </xf>
    <xf numFmtId="4" fontId="2" fillId="5" borderId="1" xfId="0" applyNumberFormat="1" applyFont="1" applyFill="1" applyBorder="1" applyAlignment="1">
      <alignment vertical="top"/>
    </xf>
    <xf numFmtId="0" fontId="5" fillId="4" borderId="1" xfId="0" applyFont="1" applyFill="1" applyBorder="1" applyAlignment="1">
      <alignment vertical="top" wrapText="1"/>
    </xf>
    <xf numFmtId="4" fontId="5" fillId="2" borderId="1" xfId="0" applyNumberFormat="1" applyFont="1" applyFill="1" applyBorder="1" applyAlignment="1" applyProtection="1">
      <alignment vertical="top"/>
      <protection locked="0"/>
    </xf>
    <xf numFmtId="0" fontId="5" fillId="0" borderId="1" xfId="0" applyFont="1" applyBorder="1" applyAlignment="1">
      <alignment vertical="top" wrapText="1"/>
    </xf>
    <xf numFmtId="4" fontId="5" fillId="0" borderId="1" xfId="0" applyNumberFormat="1" applyFont="1" applyBorder="1" applyAlignment="1" applyProtection="1">
      <alignment vertical="top"/>
      <protection locked="0"/>
    </xf>
    <xf numFmtId="0" fontId="5" fillId="5" borderId="1" xfId="0" applyFont="1" applyFill="1" applyBorder="1" applyAlignment="1">
      <alignment vertical="top" wrapText="1"/>
    </xf>
    <xf numFmtId="4" fontId="5" fillId="5" borderId="1" xfId="0" applyNumberFormat="1" applyFont="1" applyFill="1" applyBorder="1" applyAlignment="1">
      <alignment horizontal="right" vertical="top"/>
    </xf>
    <xf numFmtId="4" fontId="5" fillId="0" borderId="1" xfId="0" applyNumberFormat="1" applyFont="1" applyBorder="1" applyAlignment="1">
      <alignment vertical="top"/>
    </xf>
    <xf numFmtId="4" fontId="5" fillId="4" borderId="1" xfId="0" applyNumberFormat="1" applyFont="1" applyFill="1" applyBorder="1" applyAlignment="1">
      <alignment vertical="top"/>
    </xf>
    <xf numFmtId="4" fontId="2" fillId="2" borderId="1" xfId="0" applyNumberFormat="1" applyFont="1" applyFill="1" applyBorder="1" applyAlignment="1" applyProtection="1">
      <alignment vertical="top"/>
      <protection locked="0"/>
    </xf>
    <xf numFmtId="4" fontId="2" fillId="2" borderId="1" xfId="0" applyNumberFormat="1" applyFont="1" applyFill="1" applyBorder="1" applyAlignment="1">
      <alignment vertical="top"/>
    </xf>
    <xf numFmtId="4" fontId="2" fillId="4" borderId="1" xfId="0" applyNumberFormat="1" applyFont="1" applyFill="1" applyBorder="1" applyAlignment="1">
      <alignment vertical="top"/>
    </xf>
    <xf numFmtId="0" fontId="0" fillId="0" borderId="1" xfId="0" applyBorder="1"/>
    <xf numFmtId="0" fontId="4" fillId="5" borderId="1" xfId="0" applyFont="1" applyFill="1" applyBorder="1" applyAlignment="1">
      <alignment vertical="top" wrapText="1"/>
    </xf>
    <xf numFmtId="1" fontId="5" fillId="5" borderId="1" xfId="0" applyNumberFormat="1" applyFont="1" applyFill="1" applyBorder="1" applyAlignment="1">
      <alignment vertical="top" wrapText="1"/>
    </xf>
    <xf numFmtId="164" fontId="0" fillId="5" borderId="1" xfId="0" applyNumberFormat="1" applyFill="1" applyBorder="1"/>
    <xf numFmtId="0" fontId="0" fillId="0" borderId="0" xfId="0" applyAlignment="1">
      <alignment horizontal="left" vertical="top" wrapText="1"/>
    </xf>
    <xf numFmtId="0" fontId="0" fillId="0" borderId="0" xfId="0" applyAlignment="1">
      <alignment vertical="top" wrapText="1"/>
    </xf>
    <xf numFmtId="0" fontId="8" fillId="0" borderId="2" xfId="0" applyFont="1" applyBorder="1" applyAlignment="1">
      <alignment vertical="top" wrapText="1"/>
    </xf>
    <xf numFmtId="0" fontId="0" fillId="0" borderId="8" xfId="0" applyBorder="1" applyAlignment="1">
      <alignment vertical="top" wrapText="1"/>
    </xf>
    <xf numFmtId="4" fontId="0" fillId="0" borderId="9" xfId="0" applyNumberFormat="1" applyBorder="1" applyAlignment="1">
      <alignment horizontal="right" vertical="top" wrapText="1"/>
    </xf>
    <xf numFmtId="4" fontId="8" fillId="0" borderId="9" xfId="0" applyNumberFormat="1" applyFont="1" applyBorder="1" applyAlignment="1">
      <alignment horizontal="right" vertical="top" wrapText="1"/>
    </xf>
    <xf numFmtId="0" fontId="8" fillId="0" borderId="0" xfId="0" applyFont="1" applyAlignment="1">
      <alignment horizontal="left" vertical="top" wrapText="1"/>
    </xf>
    <xf numFmtId="0" fontId="0" fillId="0" borderId="6" xfId="0" applyBorder="1" applyAlignment="1">
      <alignment vertical="top" wrapText="1"/>
    </xf>
    <xf numFmtId="0" fontId="0" fillId="0" borderId="7" xfId="0" applyBorder="1" applyAlignment="1">
      <alignment vertical="top" wrapText="1"/>
    </xf>
    <xf numFmtId="0" fontId="8" fillId="0" borderId="12" xfId="0" applyFont="1" applyBorder="1" applyAlignment="1">
      <alignment vertical="top" wrapText="1"/>
    </xf>
    <xf numFmtId="0" fontId="1" fillId="7" borderId="5" xfId="0" applyFont="1" applyFill="1" applyBorder="1" applyAlignment="1">
      <alignment horizontal="center" vertical="top" wrapText="1"/>
    </xf>
    <xf numFmtId="0" fontId="2" fillId="7" borderId="1" xfId="0" applyFont="1" applyFill="1" applyBorder="1" applyAlignment="1" applyProtection="1">
      <alignment horizontal="center" vertical="top"/>
      <protection locked="0"/>
    </xf>
    <xf numFmtId="164" fontId="0" fillId="7" borderId="1" xfId="0" applyNumberFormat="1" applyFill="1" applyBorder="1"/>
    <xf numFmtId="4" fontId="0" fillId="0" borderId="1" xfId="0" applyNumberFormat="1" applyBorder="1"/>
    <xf numFmtId="0" fontId="0" fillId="7" borderId="1" xfId="0" applyFill="1" applyBorder="1" applyAlignment="1">
      <alignment wrapText="1"/>
    </xf>
    <xf numFmtId="0" fontId="0" fillId="7" borderId="1" xfId="0" applyFill="1" applyBorder="1"/>
    <xf numFmtId="0" fontId="9" fillId="6" borderId="1" xfId="0" applyFont="1" applyFill="1" applyBorder="1"/>
    <xf numFmtId="164" fontId="9" fillId="6" borderId="1" xfId="0" applyNumberFormat="1" applyFont="1" applyFill="1" applyBorder="1"/>
    <xf numFmtId="0" fontId="1" fillId="0" borderId="1" xfId="0"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8" xfId="0" applyFont="1" applyBorder="1" applyAlignment="1">
      <alignment horizontal="center" vertical="top" wrapText="1"/>
    </xf>
    <xf numFmtId="0" fontId="1" fillId="0" borderId="0" xfId="0" applyFont="1" applyBorder="1" applyAlignment="1">
      <alignment horizontal="center" vertical="top" wrapText="1"/>
    </xf>
    <xf numFmtId="0" fontId="1" fillId="0" borderId="9" xfId="0" applyFont="1" applyBorder="1" applyAlignment="1">
      <alignment horizontal="center" vertical="top" wrapText="1"/>
    </xf>
    <xf numFmtId="0" fontId="9" fillId="7" borderId="1" xfId="0" applyFont="1" applyFill="1" applyBorder="1" applyAlignment="1">
      <alignment horizontal="center"/>
    </xf>
    <xf numFmtId="4" fontId="0" fillId="0" borderId="3" xfId="0" applyNumberFormat="1" applyBorder="1" applyAlignment="1">
      <alignment horizontal="left" vertical="top" wrapText="1"/>
    </xf>
    <xf numFmtId="4" fontId="0" fillId="0" borderId="4" xfId="0" applyNumberFormat="1" applyBorder="1" applyAlignment="1">
      <alignment horizontal="left" vertical="top" wrapText="1"/>
    </xf>
    <xf numFmtId="0" fontId="7" fillId="0" borderId="0" xfId="0" applyFont="1" applyAlignment="1">
      <alignment horizontal="center" vertical="top" wrapText="1"/>
    </xf>
    <xf numFmtId="0" fontId="8" fillId="0" borderId="0" xfId="0" applyFont="1" applyAlignment="1">
      <alignment horizontal="center" vertical="top" wrapText="1"/>
    </xf>
    <xf numFmtId="0" fontId="0" fillId="0" borderId="0" xfId="0"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0" fillId="0" borderId="9" xfId="0" applyBorder="1" applyAlignment="1">
      <alignment horizontal="left" vertical="top" wrapText="1"/>
    </xf>
    <xf numFmtId="4" fontId="0" fillId="0" borderId="0" xfId="0" applyNumberFormat="1" applyAlignment="1">
      <alignment horizontal="left" vertical="top" wrapText="1"/>
    </xf>
    <xf numFmtId="4" fontId="8" fillId="0" borderId="0" xfId="0" applyNumberFormat="1" applyFont="1" applyAlignment="1">
      <alignment horizontal="left" vertical="top" wrapText="1"/>
    </xf>
    <xf numFmtId="4" fontId="8" fillId="0" borderId="9" xfId="0" applyNumberFormat="1" applyFont="1" applyBorder="1" applyAlignment="1">
      <alignment horizontal="left" vertical="top" wrapText="1"/>
    </xf>
    <xf numFmtId="0" fontId="8" fillId="2" borderId="0" xfId="0" applyFont="1" applyFill="1" applyAlignment="1">
      <alignment horizontal="left" vertical="top" wrapText="1"/>
    </xf>
    <xf numFmtId="0" fontId="8" fillId="2" borderId="9" xfId="0" applyFont="1" applyFill="1" applyBorder="1" applyAlignment="1">
      <alignment horizontal="left" vertical="top" wrapText="1"/>
    </xf>
    <xf numFmtId="4" fontId="8" fillId="0" borderId="0" xfId="0" applyNumberFormat="1" applyFont="1" applyAlignment="1">
      <alignment horizontal="left" vertical="top"/>
    </xf>
    <xf numFmtId="0" fontId="0" fillId="0" borderId="3" xfId="0" applyBorder="1" applyAlignment="1">
      <alignment horizontal="left" vertical="top" wrapText="1"/>
    </xf>
    <xf numFmtId="0" fontId="0" fillId="0" borderId="4" xfId="0" applyBorder="1" applyAlignment="1">
      <alignment horizontal="left" vertical="top" wrapText="1"/>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F87"/>
  <sheetViews>
    <sheetView workbookViewId="0">
      <selection activeCell="J10" sqref="J10"/>
    </sheetView>
  </sheetViews>
  <sheetFormatPr defaultRowHeight="15" x14ac:dyDescent="0.25"/>
  <cols>
    <col min="3" max="3" width="30.5703125" customWidth="1"/>
    <col min="4" max="4" width="16.7109375" customWidth="1"/>
    <col min="5" max="5" width="19.7109375" customWidth="1"/>
    <col min="6" max="6" width="14.140625" customWidth="1"/>
  </cols>
  <sheetData>
    <row r="4" spans="3:6" ht="28.5" customHeight="1" x14ac:dyDescent="0.25">
      <c r="C4" s="55" t="s">
        <v>0</v>
      </c>
      <c r="D4" s="55"/>
      <c r="E4" s="55"/>
      <c r="F4" s="55"/>
    </row>
    <row r="5" spans="3:6" x14ac:dyDescent="0.25">
      <c r="C5" s="1"/>
      <c r="D5" s="2"/>
      <c r="E5" s="2"/>
      <c r="F5" s="2"/>
    </row>
    <row r="6" spans="3:6" ht="26.25" customHeight="1" x14ac:dyDescent="0.25">
      <c r="C6" s="3"/>
      <c r="D6" s="4" t="s">
        <v>1</v>
      </c>
      <c r="E6" s="4" t="s">
        <v>2</v>
      </c>
      <c r="F6" s="4" t="s">
        <v>3</v>
      </c>
    </row>
    <row r="7" spans="3:6" x14ac:dyDescent="0.25">
      <c r="C7" s="3" t="s">
        <v>4</v>
      </c>
      <c r="D7" s="5"/>
      <c r="E7" s="5"/>
      <c r="F7" s="5"/>
    </row>
    <row r="8" spans="3:6" ht="38.25" x14ac:dyDescent="0.25">
      <c r="C8" s="6" t="s">
        <v>5</v>
      </c>
      <c r="D8" s="7">
        <v>0</v>
      </c>
      <c r="E8" s="7">
        <v>0</v>
      </c>
      <c r="F8" s="7">
        <v>0</v>
      </c>
    </row>
    <row r="9" spans="3:6" ht="63.75" x14ac:dyDescent="0.25">
      <c r="C9" s="8" t="s">
        <v>6</v>
      </c>
      <c r="D9" s="9">
        <v>0</v>
      </c>
      <c r="E9" s="9">
        <v>0</v>
      </c>
      <c r="F9" s="9">
        <v>0</v>
      </c>
    </row>
    <row r="10" spans="3:6" ht="25.5" x14ac:dyDescent="0.25">
      <c r="C10" s="8" t="s">
        <v>7</v>
      </c>
      <c r="D10" s="7">
        <v>0</v>
      </c>
      <c r="E10" s="7">
        <v>0</v>
      </c>
      <c r="F10" s="7">
        <v>0</v>
      </c>
    </row>
    <row r="11" spans="3:6" ht="25.5" x14ac:dyDescent="0.25">
      <c r="C11" s="10" t="s">
        <v>8</v>
      </c>
      <c r="D11" s="11">
        <f>D8+D9+D10</f>
        <v>0</v>
      </c>
      <c r="E11" s="11">
        <f t="shared" ref="E11" si="0">E8+E9+E10</f>
        <v>0</v>
      </c>
      <c r="F11" s="11">
        <f>F8+F9+F10</f>
        <v>0</v>
      </c>
    </row>
    <row r="12" spans="3:6" x14ac:dyDescent="0.25">
      <c r="C12" s="12" t="s">
        <v>9</v>
      </c>
      <c r="D12" s="13"/>
      <c r="E12" s="13"/>
      <c r="F12" s="13"/>
    </row>
    <row r="13" spans="3:6" x14ac:dyDescent="0.25">
      <c r="C13" s="8" t="s">
        <v>10</v>
      </c>
      <c r="D13" s="14"/>
      <c r="E13" s="14"/>
      <c r="F13" s="14"/>
    </row>
    <row r="14" spans="3:6" ht="25.5" x14ac:dyDescent="0.25">
      <c r="C14" s="8" t="s">
        <v>11</v>
      </c>
      <c r="D14" s="7">
        <v>0</v>
      </c>
      <c r="E14" s="7">
        <v>0</v>
      </c>
      <c r="F14" s="7">
        <v>0</v>
      </c>
    </row>
    <row r="15" spans="3:6" x14ac:dyDescent="0.25">
      <c r="C15" s="8" t="s">
        <v>12</v>
      </c>
      <c r="D15" s="7">
        <v>0</v>
      </c>
      <c r="E15" s="7">
        <v>0</v>
      </c>
      <c r="F15" s="7">
        <v>0</v>
      </c>
    </row>
    <row r="16" spans="3:6" x14ac:dyDescent="0.25">
      <c r="C16" s="8" t="s">
        <v>13</v>
      </c>
      <c r="D16" s="7">
        <v>0</v>
      </c>
      <c r="E16" s="7">
        <v>0</v>
      </c>
      <c r="F16" s="7">
        <v>0</v>
      </c>
    </row>
    <row r="17" spans="3:6" ht="25.5" x14ac:dyDescent="0.25">
      <c r="C17" s="8" t="s">
        <v>14</v>
      </c>
      <c r="D17" s="7">
        <v>0</v>
      </c>
      <c r="E17" s="7">
        <v>0</v>
      </c>
      <c r="F17" s="7">
        <v>0</v>
      </c>
    </row>
    <row r="18" spans="3:6" x14ac:dyDescent="0.25">
      <c r="C18" s="8" t="s">
        <v>15</v>
      </c>
      <c r="D18" s="15">
        <f>SUM(D14:D17)</f>
        <v>0</v>
      </c>
      <c r="E18" s="15">
        <f>SUM(E14:E17)</f>
        <v>0</v>
      </c>
      <c r="F18" s="15">
        <f>SUM(F14:F17)</f>
        <v>0</v>
      </c>
    </row>
    <row r="19" spans="3:6" x14ac:dyDescent="0.25">
      <c r="C19" s="8" t="s">
        <v>16</v>
      </c>
      <c r="D19" s="7">
        <v>0</v>
      </c>
      <c r="E19" s="7">
        <v>0</v>
      </c>
      <c r="F19" s="7">
        <v>0</v>
      </c>
    </row>
    <row r="20" spans="3:6" x14ac:dyDescent="0.25">
      <c r="C20" s="8" t="s">
        <v>17</v>
      </c>
      <c r="D20" s="7">
        <v>0</v>
      </c>
      <c r="E20" s="7">
        <v>0</v>
      </c>
      <c r="F20" s="7">
        <v>0</v>
      </c>
    </row>
    <row r="21" spans="3:6" x14ac:dyDescent="0.25">
      <c r="C21" s="8" t="s">
        <v>18</v>
      </c>
      <c r="D21" s="7">
        <v>0</v>
      </c>
      <c r="E21" s="7">
        <v>0</v>
      </c>
      <c r="F21" s="7">
        <v>0</v>
      </c>
    </row>
    <row r="22" spans="3:6" x14ac:dyDescent="0.25">
      <c r="C22" s="10" t="s">
        <v>19</v>
      </c>
      <c r="D22" s="11">
        <f>SUM(D19:D21)+D18</f>
        <v>0</v>
      </c>
      <c r="E22" s="11">
        <f>SUM(E19:E21)+E18</f>
        <v>0</v>
      </c>
      <c r="F22" s="11">
        <f>SUM(F19:F21)+F18</f>
        <v>0</v>
      </c>
    </row>
    <row r="23" spans="3:6" x14ac:dyDescent="0.25">
      <c r="C23" s="10" t="s">
        <v>20</v>
      </c>
      <c r="D23" s="11">
        <f>D24+D25</f>
        <v>0</v>
      </c>
      <c r="E23" s="11">
        <f>E24+E25</f>
        <v>0</v>
      </c>
      <c r="F23" s="11">
        <f>F24+F25</f>
        <v>0</v>
      </c>
    </row>
    <row r="24" spans="3:6" ht="25.5" x14ac:dyDescent="0.25">
      <c r="C24" s="8" t="s">
        <v>21</v>
      </c>
      <c r="D24" s="7">
        <v>0</v>
      </c>
      <c r="E24" s="7">
        <v>0</v>
      </c>
      <c r="F24" s="7">
        <v>0</v>
      </c>
    </row>
    <row r="25" spans="3:6" ht="25.5" x14ac:dyDescent="0.25">
      <c r="C25" s="8" t="s">
        <v>22</v>
      </c>
      <c r="D25" s="7">
        <v>0</v>
      </c>
      <c r="E25" s="7">
        <v>0</v>
      </c>
      <c r="F25" s="7">
        <v>0</v>
      </c>
    </row>
    <row r="26" spans="3:6" ht="38.25" x14ac:dyDescent="0.25">
      <c r="C26" s="12" t="s">
        <v>23</v>
      </c>
      <c r="D26" s="13"/>
      <c r="E26" s="13"/>
      <c r="F26" s="13"/>
    </row>
    <row r="27" spans="3:6" ht="51" x14ac:dyDescent="0.25">
      <c r="C27" s="8" t="s">
        <v>24</v>
      </c>
      <c r="D27" s="7">
        <v>0</v>
      </c>
      <c r="E27" s="7">
        <v>0</v>
      </c>
      <c r="F27" s="7">
        <v>0</v>
      </c>
    </row>
    <row r="28" spans="3:6" ht="25.5" x14ac:dyDescent="0.25">
      <c r="C28" s="8" t="s">
        <v>25</v>
      </c>
      <c r="D28" s="7">
        <v>0</v>
      </c>
      <c r="E28" s="7">
        <v>0</v>
      </c>
      <c r="F28" s="7">
        <v>0</v>
      </c>
    </row>
    <row r="29" spans="3:6" ht="25.5" x14ac:dyDescent="0.25">
      <c r="C29" s="8" t="s">
        <v>26</v>
      </c>
      <c r="D29" s="7">
        <v>0</v>
      </c>
      <c r="E29" s="7">
        <v>0</v>
      </c>
      <c r="F29" s="7">
        <v>0</v>
      </c>
    </row>
    <row r="30" spans="3:6" x14ac:dyDescent="0.25">
      <c r="C30" s="8" t="s">
        <v>27</v>
      </c>
      <c r="D30" s="7">
        <v>0</v>
      </c>
      <c r="E30" s="7">
        <v>0</v>
      </c>
      <c r="F30" s="7">
        <v>0</v>
      </c>
    </row>
    <row r="31" spans="3:6" x14ac:dyDescent="0.25">
      <c r="C31" s="8" t="s">
        <v>28</v>
      </c>
      <c r="D31" s="7">
        <v>0</v>
      </c>
      <c r="E31" s="7">
        <v>0</v>
      </c>
      <c r="F31" s="7">
        <v>0</v>
      </c>
    </row>
    <row r="32" spans="3:6" x14ac:dyDescent="0.25">
      <c r="C32" s="8" t="s">
        <v>29</v>
      </c>
      <c r="D32" s="7">
        <v>0</v>
      </c>
      <c r="E32" s="7">
        <v>0</v>
      </c>
      <c r="F32" s="7">
        <v>0</v>
      </c>
    </row>
    <row r="33" spans="3:6" ht="38.25" x14ac:dyDescent="0.25">
      <c r="C33" s="8" t="s">
        <v>30</v>
      </c>
      <c r="D33" s="7">
        <v>0</v>
      </c>
      <c r="E33" s="7">
        <v>0</v>
      </c>
      <c r="F33" s="7">
        <v>0</v>
      </c>
    </row>
    <row r="34" spans="3:6" ht="38.25" x14ac:dyDescent="0.25">
      <c r="C34" s="8" t="s">
        <v>31</v>
      </c>
      <c r="D34" s="7">
        <v>0</v>
      </c>
      <c r="E34" s="7">
        <v>0</v>
      </c>
      <c r="F34" s="7">
        <v>0</v>
      </c>
    </row>
    <row r="35" spans="3:6" ht="25.5" x14ac:dyDescent="0.25">
      <c r="C35" s="12" t="s">
        <v>32</v>
      </c>
      <c r="D35" s="16">
        <f>SUM(D27:D34)</f>
        <v>0</v>
      </c>
      <c r="E35" s="16">
        <f>SUM(E27:E34)</f>
        <v>0</v>
      </c>
      <c r="F35" s="16">
        <f>SUM(F27:F34)</f>
        <v>0</v>
      </c>
    </row>
    <row r="36" spans="3:6" ht="25.5" x14ac:dyDescent="0.25">
      <c r="C36" s="12" t="s">
        <v>33</v>
      </c>
      <c r="D36" s="16">
        <f>D22+D24-D35-D51-D54-D57</f>
        <v>0</v>
      </c>
      <c r="E36" s="16">
        <f>E22+E24-E35-E51-E54-E57</f>
        <v>0</v>
      </c>
      <c r="F36" s="16">
        <f>F22+F24-F35-F51-F54-F57</f>
        <v>0</v>
      </c>
    </row>
    <row r="37" spans="3:6" x14ac:dyDescent="0.25">
      <c r="C37" s="12" t="s">
        <v>34</v>
      </c>
      <c r="D37" s="17">
        <f>D11+D36+D25</f>
        <v>0</v>
      </c>
      <c r="E37" s="17">
        <f>E11+E36+E25</f>
        <v>0</v>
      </c>
      <c r="F37" s="17">
        <f>F11+F36+F25</f>
        <v>0</v>
      </c>
    </row>
    <row r="38" spans="3:6" ht="38.25" x14ac:dyDescent="0.25">
      <c r="C38" s="12" t="s">
        <v>35</v>
      </c>
      <c r="D38" s="13"/>
      <c r="E38" s="13"/>
      <c r="F38" s="13"/>
    </row>
    <row r="39" spans="3:6" ht="25.5" x14ac:dyDescent="0.25">
      <c r="C39" s="8" t="s">
        <v>36</v>
      </c>
      <c r="D39" s="7">
        <v>0</v>
      </c>
      <c r="E39" s="7">
        <v>0</v>
      </c>
      <c r="F39" s="7">
        <v>0</v>
      </c>
    </row>
    <row r="40" spans="3:6" x14ac:dyDescent="0.25">
      <c r="C40" s="8" t="s">
        <v>37</v>
      </c>
      <c r="D40" s="7">
        <v>0</v>
      </c>
      <c r="E40" s="7">
        <v>0</v>
      </c>
      <c r="F40" s="7">
        <v>0</v>
      </c>
    </row>
    <row r="41" spans="3:6" ht="25.5" x14ac:dyDescent="0.25">
      <c r="C41" s="8" t="s">
        <v>26</v>
      </c>
      <c r="D41" s="7">
        <v>0</v>
      </c>
      <c r="E41" s="7">
        <v>0</v>
      </c>
      <c r="F41" s="7">
        <v>0</v>
      </c>
    </row>
    <row r="42" spans="3:6" x14ac:dyDescent="0.25">
      <c r="C42" s="8" t="s">
        <v>27</v>
      </c>
      <c r="D42" s="7">
        <v>0</v>
      </c>
      <c r="E42" s="7">
        <v>0</v>
      </c>
      <c r="F42" s="7">
        <v>0</v>
      </c>
    </row>
    <row r="43" spans="3:6" x14ac:dyDescent="0.25">
      <c r="C43" s="8" t="s">
        <v>38</v>
      </c>
      <c r="D43" s="7">
        <v>0</v>
      </c>
      <c r="E43" s="7">
        <v>0</v>
      </c>
      <c r="F43" s="7">
        <v>0</v>
      </c>
    </row>
    <row r="44" spans="3:6" x14ac:dyDescent="0.25">
      <c r="C44" s="8" t="s">
        <v>39</v>
      </c>
      <c r="D44" s="7">
        <v>0</v>
      </c>
      <c r="E44" s="7">
        <v>0</v>
      </c>
      <c r="F44" s="7">
        <v>0</v>
      </c>
    </row>
    <row r="45" spans="3:6" ht="38.25" x14ac:dyDescent="0.25">
      <c r="C45" s="8" t="s">
        <v>30</v>
      </c>
      <c r="D45" s="7">
        <v>0</v>
      </c>
      <c r="E45" s="7">
        <v>0</v>
      </c>
      <c r="F45" s="7">
        <v>0</v>
      </c>
    </row>
    <row r="46" spans="3:6" ht="38.25" x14ac:dyDescent="0.25">
      <c r="C46" s="8" t="s">
        <v>40</v>
      </c>
      <c r="D46" s="7">
        <v>0</v>
      </c>
      <c r="E46" s="7">
        <v>0</v>
      </c>
      <c r="F46" s="7">
        <v>0</v>
      </c>
    </row>
    <row r="47" spans="3:6" ht="25.5" x14ac:dyDescent="0.25">
      <c r="C47" s="12" t="s">
        <v>41</v>
      </c>
      <c r="D47" s="16">
        <f>SUM(D39:D46)</f>
        <v>0</v>
      </c>
      <c r="E47" s="16">
        <f>SUM(E39:E46)</f>
        <v>0</v>
      </c>
      <c r="F47" s="16">
        <f>SUM(F39:F46)</f>
        <v>0</v>
      </c>
    </row>
    <row r="48" spans="3:6" x14ac:dyDescent="0.25">
      <c r="C48" s="12" t="s">
        <v>42</v>
      </c>
      <c r="D48" s="7">
        <v>0</v>
      </c>
      <c r="E48" s="7">
        <v>0</v>
      </c>
      <c r="F48" s="7">
        <v>0</v>
      </c>
    </row>
    <row r="49" spans="3:6" x14ac:dyDescent="0.25">
      <c r="C49" s="12" t="s">
        <v>43</v>
      </c>
      <c r="D49" s="18">
        <f>D50+D53+D56+D59</f>
        <v>0</v>
      </c>
      <c r="E49" s="18">
        <f>E50+E53+E56+E59</f>
        <v>0</v>
      </c>
      <c r="F49" s="18">
        <f>F50+F53+F56+F59</f>
        <v>0</v>
      </c>
    </row>
    <row r="50" spans="3:6" x14ac:dyDescent="0.25">
      <c r="C50" s="8" t="s">
        <v>44</v>
      </c>
      <c r="D50" s="18">
        <f>D51+D52</f>
        <v>0</v>
      </c>
      <c r="E50" s="18">
        <f>E51+E52</f>
        <v>0</v>
      </c>
      <c r="F50" s="18">
        <f>F51+F52</f>
        <v>0</v>
      </c>
    </row>
    <row r="51" spans="3:6" ht="25.5" x14ac:dyDescent="0.25">
      <c r="C51" s="8" t="s">
        <v>45</v>
      </c>
      <c r="D51" s="7">
        <v>0</v>
      </c>
      <c r="E51" s="7">
        <v>0</v>
      </c>
      <c r="F51" s="7">
        <v>0</v>
      </c>
    </row>
    <row r="52" spans="3:6" ht="25.5" x14ac:dyDescent="0.25">
      <c r="C52" s="8" t="s">
        <v>46</v>
      </c>
      <c r="D52" s="7">
        <v>0</v>
      </c>
      <c r="E52" s="7">
        <v>0</v>
      </c>
      <c r="F52" s="7">
        <v>0</v>
      </c>
    </row>
    <row r="53" spans="3:6" x14ac:dyDescent="0.25">
      <c r="C53" s="8" t="s">
        <v>47</v>
      </c>
      <c r="D53" s="18">
        <f>D54+D55</f>
        <v>0</v>
      </c>
      <c r="E53" s="18">
        <f>E54+E55</f>
        <v>0</v>
      </c>
      <c r="F53" s="18">
        <f>F54+F55</f>
        <v>0</v>
      </c>
    </row>
    <row r="54" spans="3:6" ht="25.5" x14ac:dyDescent="0.25">
      <c r="C54" s="8" t="s">
        <v>48</v>
      </c>
      <c r="D54" s="7">
        <v>0</v>
      </c>
      <c r="E54" s="7">
        <v>0</v>
      </c>
      <c r="F54" s="7">
        <v>0</v>
      </c>
    </row>
    <row r="55" spans="3:6" ht="25.5" x14ac:dyDescent="0.25">
      <c r="C55" s="8" t="s">
        <v>49</v>
      </c>
      <c r="D55" s="7">
        <v>0</v>
      </c>
      <c r="E55" s="7">
        <v>0</v>
      </c>
      <c r="F55" s="7">
        <v>0</v>
      </c>
    </row>
    <row r="56" spans="3:6" ht="38.25" x14ac:dyDescent="0.25">
      <c r="C56" s="12" t="s">
        <v>50</v>
      </c>
      <c r="D56" s="18">
        <f>D57+D58</f>
        <v>0</v>
      </c>
      <c r="E56" s="18">
        <f>E57+E58</f>
        <v>0</v>
      </c>
      <c r="F56" s="18">
        <f>F57+F58</f>
        <v>0</v>
      </c>
    </row>
    <row r="57" spans="3:6" ht="25.5" x14ac:dyDescent="0.25">
      <c r="C57" s="8" t="s">
        <v>45</v>
      </c>
      <c r="D57" s="7">
        <v>0</v>
      </c>
      <c r="E57" s="7">
        <v>0</v>
      </c>
      <c r="F57" s="7">
        <v>0</v>
      </c>
    </row>
    <row r="58" spans="3:6" ht="25.5" x14ac:dyDescent="0.25">
      <c r="C58" s="8" t="s">
        <v>46</v>
      </c>
      <c r="D58" s="7">
        <v>0</v>
      </c>
      <c r="E58" s="7">
        <v>0</v>
      </c>
      <c r="F58" s="7">
        <v>0</v>
      </c>
    </row>
    <row r="59" spans="3:6" x14ac:dyDescent="0.25">
      <c r="C59" s="8" t="s">
        <v>51</v>
      </c>
      <c r="D59" s="7">
        <v>0</v>
      </c>
      <c r="E59" s="7">
        <v>0</v>
      </c>
      <c r="F59" s="7">
        <v>0</v>
      </c>
    </row>
    <row r="60" spans="3:6" x14ac:dyDescent="0.25">
      <c r="C60" s="12" t="s">
        <v>52</v>
      </c>
      <c r="D60" s="13"/>
      <c r="E60" s="13"/>
      <c r="F60" s="13"/>
    </row>
    <row r="61" spans="3:6" x14ac:dyDescent="0.25">
      <c r="C61" s="8" t="s">
        <v>53</v>
      </c>
      <c r="D61" s="15">
        <f>SUM(D62:D66)</f>
        <v>0</v>
      </c>
      <c r="E61" s="15">
        <f>SUM(E62:E66)</f>
        <v>0</v>
      </c>
      <c r="F61" s="15">
        <f>SUM(F62:F66)</f>
        <v>0</v>
      </c>
    </row>
    <row r="62" spans="3:6" x14ac:dyDescent="0.25">
      <c r="C62" s="8" t="s">
        <v>54</v>
      </c>
      <c r="D62" s="7">
        <v>0</v>
      </c>
      <c r="E62" s="7">
        <v>0</v>
      </c>
      <c r="F62" s="7">
        <v>0</v>
      </c>
    </row>
    <row r="63" spans="3:6" x14ac:dyDescent="0.25">
      <c r="C63" s="8" t="s">
        <v>55</v>
      </c>
      <c r="D63" s="7">
        <v>0</v>
      </c>
      <c r="E63" s="7">
        <v>0</v>
      </c>
      <c r="F63" s="7">
        <v>0</v>
      </c>
    </row>
    <row r="64" spans="3:6" x14ac:dyDescent="0.25">
      <c r="C64" s="8" t="s">
        <v>56</v>
      </c>
      <c r="D64" s="7">
        <v>0</v>
      </c>
      <c r="E64" s="7">
        <v>0</v>
      </c>
      <c r="F64" s="7">
        <v>0</v>
      </c>
    </row>
    <row r="65" spans="3:6" ht="25.5" x14ac:dyDescent="0.25">
      <c r="C65" s="8" t="s">
        <v>57</v>
      </c>
      <c r="D65" s="7">
        <v>0</v>
      </c>
      <c r="E65" s="7">
        <v>0</v>
      </c>
      <c r="F65" s="7">
        <v>0</v>
      </c>
    </row>
    <row r="66" spans="3:6" x14ac:dyDescent="0.25">
      <c r="C66" s="8" t="s">
        <v>58</v>
      </c>
      <c r="D66" s="7">
        <v>0</v>
      </c>
      <c r="E66" s="7">
        <v>0</v>
      </c>
      <c r="F66" s="7">
        <v>0</v>
      </c>
    </row>
    <row r="67" spans="3:6" x14ac:dyDescent="0.25">
      <c r="C67" s="12" t="s">
        <v>59</v>
      </c>
      <c r="D67" s="7">
        <v>0</v>
      </c>
      <c r="E67" s="7">
        <v>0</v>
      </c>
      <c r="F67" s="7">
        <v>0</v>
      </c>
    </row>
    <row r="68" spans="3:6" x14ac:dyDescent="0.25">
      <c r="C68" s="12" t="s">
        <v>60</v>
      </c>
      <c r="D68" s="15">
        <f>D69-D70</f>
        <v>0</v>
      </c>
      <c r="E68" s="15">
        <f>E69-E70</f>
        <v>0</v>
      </c>
      <c r="F68" s="15">
        <f>F69-F70</f>
        <v>0</v>
      </c>
    </row>
    <row r="69" spans="3:6" x14ac:dyDescent="0.25">
      <c r="C69" s="8" t="s">
        <v>61</v>
      </c>
      <c r="D69" s="7">
        <v>0</v>
      </c>
      <c r="E69" s="7">
        <v>0</v>
      </c>
      <c r="F69" s="7">
        <v>0</v>
      </c>
    </row>
    <row r="70" spans="3:6" x14ac:dyDescent="0.25">
      <c r="C70" s="8" t="s">
        <v>62</v>
      </c>
      <c r="D70" s="7">
        <v>0</v>
      </c>
      <c r="E70" s="7">
        <v>0</v>
      </c>
      <c r="F70" s="7">
        <v>0</v>
      </c>
    </row>
    <row r="71" spans="3:6" x14ac:dyDescent="0.25">
      <c r="C71" s="12" t="s">
        <v>63</v>
      </c>
      <c r="D71" s="7">
        <v>0</v>
      </c>
      <c r="E71" s="7">
        <v>0</v>
      </c>
      <c r="F71" s="7">
        <v>0</v>
      </c>
    </row>
    <row r="72" spans="3:6" x14ac:dyDescent="0.25">
      <c r="C72" s="8" t="s">
        <v>64</v>
      </c>
      <c r="D72" s="7">
        <v>0</v>
      </c>
      <c r="E72" s="7">
        <v>0</v>
      </c>
      <c r="F72" s="7">
        <v>0</v>
      </c>
    </row>
    <row r="73" spans="3:6" ht="25.5" x14ac:dyDescent="0.25">
      <c r="C73" s="8" t="s">
        <v>65</v>
      </c>
      <c r="D73" s="7">
        <v>0</v>
      </c>
      <c r="E73" s="7">
        <v>0</v>
      </c>
      <c r="F73" s="7">
        <v>0</v>
      </c>
    </row>
    <row r="74" spans="3:6" ht="25.5" x14ac:dyDescent="0.25">
      <c r="C74" s="8" t="s">
        <v>66</v>
      </c>
      <c r="D74" s="7">
        <v>0</v>
      </c>
      <c r="E74" s="7">
        <v>0</v>
      </c>
      <c r="F74" s="7">
        <v>0</v>
      </c>
    </row>
    <row r="75" spans="3:6" x14ac:dyDescent="0.25">
      <c r="C75" s="12" t="s">
        <v>67</v>
      </c>
      <c r="D75" s="15">
        <f>D76-D77</f>
        <v>0</v>
      </c>
      <c r="E75" s="15">
        <f>E76-E77</f>
        <v>0</v>
      </c>
      <c r="F75" s="15">
        <f>F76-F77</f>
        <v>0</v>
      </c>
    </row>
    <row r="76" spans="3:6" x14ac:dyDescent="0.25">
      <c r="C76" s="8" t="s">
        <v>61</v>
      </c>
      <c r="D76" s="7">
        <v>0</v>
      </c>
      <c r="E76" s="7">
        <v>0</v>
      </c>
      <c r="F76" s="7">
        <v>0</v>
      </c>
    </row>
    <row r="77" spans="3:6" x14ac:dyDescent="0.25">
      <c r="C77" s="8" t="s">
        <v>62</v>
      </c>
      <c r="D77" s="7">
        <v>0</v>
      </c>
      <c r="E77" s="7">
        <v>0</v>
      </c>
      <c r="F77" s="7">
        <v>0</v>
      </c>
    </row>
    <row r="78" spans="3:6" ht="25.5" x14ac:dyDescent="0.25">
      <c r="C78" s="12" t="s">
        <v>68</v>
      </c>
      <c r="D78" s="15">
        <f>D79-D80</f>
        <v>0</v>
      </c>
      <c r="E78" s="15">
        <f>E79-E80</f>
        <v>0</v>
      </c>
      <c r="F78" s="15">
        <f>F79-F80</f>
        <v>0</v>
      </c>
    </row>
    <row r="79" spans="3:6" x14ac:dyDescent="0.25">
      <c r="C79" s="8" t="s">
        <v>61</v>
      </c>
      <c r="D79" s="7">
        <v>0</v>
      </c>
      <c r="E79" s="7">
        <v>0</v>
      </c>
      <c r="F79" s="7">
        <v>0</v>
      </c>
    </row>
    <row r="80" spans="3:6" x14ac:dyDescent="0.25">
      <c r="C80" s="8" t="s">
        <v>62</v>
      </c>
      <c r="D80" s="7">
        <v>0</v>
      </c>
      <c r="E80" s="7">
        <v>0</v>
      </c>
      <c r="F80" s="7">
        <v>0</v>
      </c>
    </row>
    <row r="81" spans="3:6" x14ac:dyDescent="0.25">
      <c r="C81" s="8" t="s">
        <v>69</v>
      </c>
      <c r="D81" s="7">
        <v>0</v>
      </c>
      <c r="E81" s="7">
        <v>0</v>
      </c>
      <c r="F81" s="7">
        <v>0</v>
      </c>
    </row>
    <row r="82" spans="3:6" x14ac:dyDescent="0.25">
      <c r="C82" s="12" t="s">
        <v>70</v>
      </c>
      <c r="D82" s="16">
        <f>D61+D67+D68+D71-D72+D73-D74+D76-D77+D79-D80-D81</f>
        <v>0</v>
      </c>
      <c r="E82" s="16">
        <f t="shared" ref="E82:F82" si="1">E61+E67+E68+E71-E72+E73-E74+E76-E77+E79-E80-E81</f>
        <v>0</v>
      </c>
      <c r="F82" s="16">
        <f t="shared" si="1"/>
        <v>0</v>
      </c>
    </row>
    <row r="83" spans="3:6" x14ac:dyDescent="0.25">
      <c r="C83" s="12" t="s">
        <v>71</v>
      </c>
      <c r="D83" s="19">
        <v>0</v>
      </c>
      <c r="E83" s="19">
        <v>0</v>
      </c>
      <c r="F83" s="19">
        <v>0</v>
      </c>
    </row>
    <row r="84" spans="3:6" x14ac:dyDescent="0.25">
      <c r="C84" s="12" t="s">
        <v>72</v>
      </c>
      <c r="D84" s="19">
        <v>0</v>
      </c>
      <c r="E84" s="19">
        <v>0</v>
      </c>
      <c r="F84" s="19">
        <v>0</v>
      </c>
    </row>
    <row r="85" spans="3:6" x14ac:dyDescent="0.25">
      <c r="C85" s="12" t="s">
        <v>73</v>
      </c>
      <c r="D85" s="16">
        <f>D11+D22+D23-D35-D47-D48-D49</f>
        <v>0</v>
      </c>
      <c r="E85" s="16">
        <f>E11+E22+E23-E35-E47-E48-E49</f>
        <v>0</v>
      </c>
      <c r="F85" s="16">
        <f>F11+F22+F23-F35-F47-F48-F49</f>
        <v>0</v>
      </c>
    </row>
    <row r="86" spans="3:6" x14ac:dyDescent="0.25">
      <c r="C86" s="12" t="s">
        <v>74</v>
      </c>
      <c r="D86" s="16">
        <f>D11+D22+D23</f>
        <v>0</v>
      </c>
      <c r="E86" s="16">
        <f>E11+E22+E23</f>
        <v>0</v>
      </c>
      <c r="F86" s="16">
        <f>F11+F22+F23</f>
        <v>0</v>
      </c>
    </row>
    <row r="87" spans="3:6" x14ac:dyDescent="0.25">
      <c r="C87" s="12" t="s">
        <v>75</v>
      </c>
      <c r="D87" s="16">
        <f>D35+D47+D48+D49+D82</f>
        <v>0</v>
      </c>
      <c r="E87" s="16">
        <f>E35+E47+E48+E49+E82</f>
        <v>0</v>
      </c>
      <c r="F87" s="16">
        <f>F35+F47+F48+F49+F82</f>
        <v>0</v>
      </c>
    </row>
  </sheetData>
  <mergeCells count="1">
    <mergeCell ref="C4:F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67"/>
  <sheetViews>
    <sheetView tabSelected="1" workbookViewId="0">
      <selection activeCell="L12" sqref="L12"/>
    </sheetView>
  </sheetViews>
  <sheetFormatPr defaultRowHeight="15" x14ac:dyDescent="0.25"/>
  <cols>
    <col min="2" max="2" width="32.85546875" customWidth="1"/>
    <col min="7" max="7" width="46.5703125" bestFit="1" customWidth="1"/>
  </cols>
  <sheetData>
    <row r="2" spans="2:8" x14ac:dyDescent="0.25">
      <c r="B2" s="56" t="s">
        <v>76</v>
      </c>
      <c r="C2" s="57"/>
      <c r="D2" s="57"/>
      <c r="E2" s="58"/>
    </row>
    <row r="3" spans="2:8" x14ac:dyDescent="0.25">
      <c r="B3" s="59"/>
      <c r="C3" s="60"/>
      <c r="D3" s="60"/>
      <c r="E3" s="61"/>
    </row>
    <row r="4" spans="2:8" x14ac:dyDescent="0.25">
      <c r="B4" s="59"/>
      <c r="C4" s="60"/>
      <c r="D4" s="60"/>
      <c r="E4" s="61"/>
    </row>
    <row r="5" spans="2:8" x14ac:dyDescent="0.25">
      <c r="B5" s="47"/>
      <c r="C5" s="48" t="s">
        <v>1</v>
      </c>
      <c r="D5" s="48" t="s">
        <v>2</v>
      </c>
      <c r="E5" s="4" t="s">
        <v>3</v>
      </c>
    </row>
    <row r="6" spans="2:8" x14ac:dyDescent="0.25">
      <c r="B6" s="20" t="s">
        <v>77</v>
      </c>
      <c r="C6" s="21">
        <f>C7+C8-C9+C10+C11</f>
        <v>0</v>
      </c>
      <c r="D6" s="21">
        <f t="shared" ref="D6:E6" si="0">D7+D8-D9+D10+D11</f>
        <v>0</v>
      </c>
      <c r="E6" s="21">
        <f t="shared" si="0"/>
        <v>0</v>
      </c>
      <c r="G6" s="62" t="s">
        <v>163</v>
      </c>
      <c r="H6" s="62"/>
    </row>
    <row r="7" spans="2:8" x14ac:dyDescent="0.25">
      <c r="B7" s="22" t="s">
        <v>78</v>
      </c>
      <c r="C7" s="23">
        <v>0</v>
      </c>
      <c r="D7" s="23">
        <v>0</v>
      </c>
      <c r="E7" s="23">
        <v>0</v>
      </c>
      <c r="G7" s="33" t="s">
        <v>168</v>
      </c>
      <c r="H7" s="33">
        <f>IF(H9=0,0,(H8/H9*100))</f>
        <v>0</v>
      </c>
    </row>
    <row r="8" spans="2:8" x14ac:dyDescent="0.25">
      <c r="B8" s="22" t="s">
        <v>79</v>
      </c>
      <c r="C8" s="23">
        <v>0</v>
      </c>
      <c r="D8" s="23">
        <v>0</v>
      </c>
      <c r="E8" s="23">
        <v>0</v>
      </c>
      <c r="G8" s="33" t="s">
        <v>166</v>
      </c>
      <c r="H8" s="50">
        <f>E33</f>
        <v>0</v>
      </c>
    </row>
    <row r="9" spans="2:8" x14ac:dyDescent="0.25">
      <c r="B9" s="22" t="s">
        <v>80</v>
      </c>
      <c r="C9" s="23">
        <v>0</v>
      </c>
      <c r="D9" s="23">
        <v>0</v>
      </c>
      <c r="E9" s="23">
        <v>0</v>
      </c>
      <c r="G9" s="33" t="s">
        <v>167</v>
      </c>
      <c r="H9" s="50">
        <f>E6</f>
        <v>0</v>
      </c>
    </row>
    <row r="10" spans="2:8" ht="51" x14ac:dyDescent="0.25">
      <c r="B10" s="22" t="s">
        <v>81</v>
      </c>
      <c r="C10" s="23">
        <v>0</v>
      </c>
      <c r="D10" s="23">
        <v>0</v>
      </c>
      <c r="E10" s="23">
        <v>0</v>
      </c>
      <c r="G10" s="51" t="s">
        <v>164</v>
      </c>
      <c r="H10" s="49">
        <f>H7*0.5</f>
        <v>0</v>
      </c>
    </row>
    <row r="11" spans="2:8" ht="25.5" x14ac:dyDescent="0.25">
      <c r="B11" s="22" t="s">
        <v>82</v>
      </c>
      <c r="C11" s="23">
        <v>0</v>
      </c>
      <c r="D11" s="23">
        <v>0</v>
      </c>
      <c r="E11" s="23">
        <v>0</v>
      </c>
      <c r="G11" s="52" t="s">
        <v>165</v>
      </c>
      <c r="H11" s="49">
        <v>10</v>
      </c>
    </row>
    <row r="12" spans="2:8" ht="27.6" customHeight="1" x14ac:dyDescent="0.25">
      <c r="B12" s="3" t="s">
        <v>83</v>
      </c>
      <c r="C12" s="23">
        <v>0</v>
      </c>
      <c r="D12" s="23">
        <v>0</v>
      </c>
      <c r="E12" s="23">
        <v>0</v>
      </c>
      <c r="G12" s="53" t="s">
        <v>169</v>
      </c>
      <c r="H12" s="54">
        <f>IF(AND(H7&gt;=0,H7&lt;20),H10,H11)</f>
        <v>0</v>
      </c>
    </row>
    <row r="13" spans="2:8" ht="25.5" x14ac:dyDescent="0.25">
      <c r="B13" s="3" t="s">
        <v>84</v>
      </c>
      <c r="C13" s="23">
        <v>0</v>
      </c>
      <c r="D13" s="23">
        <v>0</v>
      </c>
      <c r="E13" s="23">
        <v>0</v>
      </c>
    </row>
    <row r="14" spans="2:8" ht="25.5" x14ac:dyDescent="0.25">
      <c r="B14" s="3" t="s">
        <v>85</v>
      </c>
      <c r="C14" s="23">
        <v>0</v>
      </c>
      <c r="D14" s="23">
        <v>0</v>
      </c>
      <c r="E14" s="23">
        <v>0</v>
      </c>
    </row>
    <row r="15" spans="2:8" ht="25.5" x14ac:dyDescent="0.25">
      <c r="B15" s="3" t="s">
        <v>86</v>
      </c>
      <c r="C15" s="23">
        <v>0</v>
      </c>
      <c r="D15" s="23">
        <v>0</v>
      </c>
      <c r="E15" s="23">
        <v>0</v>
      </c>
    </row>
    <row r="16" spans="2:8" x14ac:dyDescent="0.25">
      <c r="B16" s="3" t="s">
        <v>87</v>
      </c>
      <c r="C16" s="23">
        <v>0</v>
      </c>
      <c r="D16" s="23">
        <v>0</v>
      </c>
      <c r="E16" s="23">
        <v>0</v>
      </c>
    </row>
    <row r="17" spans="2:5" x14ac:dyDescent="0.25">
      <c r="B17" s="3" t="s">
        <v>88</v>
      </c>
      <c r="C17" s="23">
        <v>0</v>
      </c>
      <c r="D17" s="23">
        <v>0</v>
      </c>
      <c r="E17" s="23">
        <v>0</v>
      </c>
    </row>
    <row r="18" spans="2:5" x14ac:dyDescent="0.25">
      <c r="B18" s="3" t="s">
        <v>89</v>
      </c>
      <c r="C18" s="17">
        <f>C6+C12+C13+C14+C15+C16+C17</f>
        <v>0</v>
      </c>
      <c r="D18" s="17">
        <f t="shared" ref="D18:E18" si="1">D6+D12+D13+D14+D15+D16+D17</f>
        <v>0</v>
      </c>
      <c r="E18" s="17">
        <f t="shared" si="1"/>
        <v>0</v>
      </c>
    </row>
    <row r="19" spans="2:5" ht="25.5" x14ac:dyDescent="0.25">
      <c r="B19" s="24" t="s">
        <v>90</v>
      </c>
      <c r="C19" s="23">
        <v>0</v>
      </c>
      <c r="D19" s="23">
        <v>0</v>
      </c>
      <c r="E19" s="23">
        <v>0</v>
      </c>
    </row>
    <row r="20" spans="2:5" x14ac:dyDescent="0.25">
      <c r="B20" s="24" t="s">
        <v>91</v>
      </c>
      <c r="C20" s="23">
        <v>0</v>
      </c>
      <c r="D20" s="23">
        <v>0</v>
      </c>
      <c r="E20" s="23">
        <v>0</v>
      </c>
    </row>
    <row r="21" spans="2:5" ht="25.5" x14ac:dyDescent="0.25">
      <c r="B21" s="24" t="s">
        <v>92</v>
      </c>
      <c r="C21" s="23">
        <v>0</v>
      </c>
      <c r="D21" s="23">
        <v>0</v>
      </c>
      <c r="E21" s="23">
        <v>0</v>
      </c>
    </row>
    <row r="22" spans="2:5" x14ac:dyDescent="0.25">
      <c r="B22" s="24" t="s">
        <v>93</v>
      </c>
      <c r="C22" s="23">
        <v>0</v>
      </c>
      <c r="D22" s="23">
        <v>0</v>
      </c>
      <c r="E22" s="23">
        <v>0</v>
      </c>
    </row>
    <row r="23" spans="2:5" x14ac:dyDescent="0.25">
      <c r="B23" s="24" t="s">
        <v>94</v>
      </c>
      <c r="C23" s="23">
        <v>0</v>
      </c>
      <c r="D23" s="23">
        <v>0</v>
      </c>
      <c r="E23" s="23">
        <v>0</v>
      </c>
    </row>
    <row r="24" spans="2:5" x14ac:dyDescent="0.25">
      <c r="B24" s="24" t="s">
        <v>95</v>
      </c>
      <c r="C24" s="25">
        <f>C25+C26</f>
        <v>0</v>
      </c>
      <c r="D24" s="25">
        <f t="shared" ref="D24:E24" si="2">D25+D26</f>
        <v>0</v>
      </c>
      <c r="E24" s="25">
        <f t="shared" si="2"/>
        <v>0</v>
      </c>
    </row>
    <row r="25" spans="2:5" x14ac:dyDescent="0.25">
      <c r="B25" s="24" t="s">
        <v>96</v>
      </c>
      <c r="C25" s="23">
        <v>0</v>
      </c>
      <c r="D25" s="23">
        <v>0</v>
      </c>
      <c r="E25" s="23">
        <v>0</v>
      </c>
    </row>
    <row r="26" spans="2:5" ht="25.5" x14ac:dyDescent="0.25">
      <c r="B26" s="24" t="s">
        <v>97</v>
      </c>
      <c r="C26" s="23">
        <v>0</v>
      </c>
      <c r="D26" s="23">
        <v>0</v>
      </c>
      <c r="E26" s="23">
        <v>0</v>
      </c>
    </row>
    <row r="27" spans="2:5" ht="25.5" x14ac:dyDescent="0.25">
      <c r="B27" s="24" t="s">
        <v>98</v>
      </c>
      <c r="C27" s="23">
        <v>0</v>
      </c>
      <c r="D27" s="23">
        <v>0</v>
      </c>
      <c r="E27" s="23">
        <v>0</v>
      </c>
    </row>
    <row r="28" spans="2:5" ht="25.5" x14ac:dyDescent="0.25">
      <c r="B28" s="24" t="s">
        <v>99</v>
      </c>
      <c r="C28" s="23">
        <v>0</v>
      </c>
      <c r="D28" s="23">
        <v>0</v>
      </c>
      <c r="E28" s="23">
        <v>0</v>
      </c>
    </row>
    <row r="29" spans="2:5" x14ac:dyDescent="0.25">
      <c r="B29" s="24" t="s">
        <v>100</v>
      </c>
      <c r="C29" s="23">
        <v>0</v>
      </c>
      <c r="D29" s="23">
        <v>0</v>
      </c>
      <c r="E29" s="23">
        <v>0</v>
      </c>
    </row>
    <row r="30" spans="2:5" x14ac:dyDescent="0.25">
      <c r="B30" s="24" t="s">
        <v>101</v>
      </c>
      <c r="C30" s="23">
        <v>0</v>
      </c>
      <c r="D30" s="23">
        <v>0</v>
      </c>
      <c r="E30" s="23">
        <v>0</v>
      </c>
    </row>
    <row r="31" spans="2:5" x14ac:dyDescent="0.25">
      <c r="B31" s="3" t="s">
        <v>102</v>
      </c>
      <c r="C31" s="17">
        <f>SUM(C19:C22)-C23+C24+C27+C28+C29+C30</f>
        <v>0</v>
      </c>
      <c r="D31" s="17">
        <f t="shared" ref="D31:E31" si="3">SUM(D19:D22)-D23+D24+D27+D28+D29+D30</f>
        <v>0</v>
      </c>
      <c r="E31" s="17">
        <f t="shared" si="3"/>
        <v>0</v>
      </c>
    </row>
    <row r="32" spans="2:5" x14ac:dyDescent="0.25">
      <c r="B32" s="3" t="s">
        <v>103</v>
      </c>
      <c r="C32" s="17">
        <f>C18-C31</f>
        <v>0</v>
      </c>
      <c r="D32" s="17">
        <f t="shared" ref="D32:E32" si="4">D18-D31</f>
        <v>0</v>
      </c>
      <c r="E32" s="17">
        <f t="shared" si="4"/>
        <v>0</v>
      </c>
    </row>
    <row r="33" spans="2:5" x14ac:dyDescent="0.25">
      <c r="B33" s="26" t="s">
        <v>104</v>
      </c>
      <c r="C33" s="27">
        <f t="shared" ref="C33:E33" si="5">IF(C18-C31&gt;0,C18-C31,0)</f>
        <v>0</v>
      </c>
      <c r="D33" s="27">
        <f t="shared" si="5"/>
        <v>0</v>
      </c>
      <c r="E33" s="27">
        <f t="shared" si="5"/>
        <v>0</v>
      </c>
    </row>
    <row r="34" spans="2:5" x14ac:dyDescent="0.25">
      <c r="B34" s="24" t="s">
        <v>105</v>
      </c>
      <c r="C34" s="28">
        <f t="shared" ref="C34:E34" si="6">IF(C18-C31&lt;0,-C18+C31,0)</f>
        <v>0</v>
      </c>
      <c r="D34" s="28">
        <f t="shared" si="6"/>
        <v>0</v>
      </c>
      <c r="E34" s="28">
        <f t="shared" si="6"/>
        <v>0</v>
      </c>
    </row>
    <row r="35" spans="2:5" x14ac:dyDescent="0.25">
      <c r="B35" s="24" t="s">
        <v>106</v>
      </c>
      <c r="C35" s="23">
        <v>0</v>
      </c>
      <c r="D35" s="23">
        <v>0</v>
      </c>
      <c r="E35" s="23">
        <v>0</v>
      </c>
    </row>
    <row r="36" spans="2:5" x14ac:dyDescent="0.25">
      <c r="B36" s="24" t="s">
        <v>107</v>
      </c>
      <c r="C36" s="23">
        <v>0</v>
      </c>
      <c r="D36" s="23">
        <v>0</v>
      </c>
      <c r="E36" s="23">
        <v>0</v>
      </c>
    </row>
    <row r="37" spans="2:5" ht="25.5" x14ac:dyDescent="0.25">
      <c r="B37" s="24" t="s">
        <v>108</v>
      </c>
      <c r="C37" s="23">
        <v>0</v>
      </c>
      <c r="D37" s="23">
        <v>0</v>
      </c>
      <c r="E37" s="23">
        <v>0</v>
      </c>
    </row>
    <row r="38" spans="2:5" x14ac:dyDescent="0.25">
      <c r="B38" s="24" t="s">
        <v>109</v>
      </c>
      <c r="C38" s="23">
        <v>0</v>
      </c>
      <c r="D38" s="23">
        <v>0</v>
      </c>
      <c r="E38" s="23">
        <v>0</v>
      </c>
    </row>
    <row r="39" spans="2:5" x14ac:dyDescent="0.25">
      <c r="B39" s="3" t="s">
        <v>110</v>
      </c>
      <c r="C39" s="29">
        <f>C38+C37+C36+C35</f>
        <v>0</v>
      </c>
      <c r="D39" s="29">
        <f t="shared" ref="D39:E39" si="7">D38+D37+D36+D35</f>
        <v>0</v>
      </c>
      <c r="E39" s="29">
        <f t="shared" si="7"/>
        <v>0</v>
      </c>
    </row>
    <row r="40" spans="2:5" ht="38.25" x14ac:dyDescent="0.25">
      <c r="B40" s="24" t="s">
        <v>111</v>
      </c>
      <c r="C40" s="23">
        <v>0</v>
      </c>
      <c r="D40" s="23">
        <v>0</v>
      </c>
      <c r="E40" s="23">
        <v>0</v>
      </c>
    </row>
    <row r="41" spans="2:5" x14ac:dyDescent="0.25">
      <c r="B41" s="24" t="s">
        <v>112</v>
      </c>
      <c r="C41" s="23">
        <v>0</v>
      </c>
      <c r="D41" s="23">
        <v>0</v>
      </c>
      <c r="E41" s="23">
        <v>0</v>
      </c>
    </row>
    <row r="42" spans="2:5" x14ac:dyDescent="0.25">
      <c r="B42" s="24" t="s">
        <v>113</v>
      </c>
      <c r="C42" s="23">
        <v>0</v>
      </c>
      <c r="D42" s="23">
        <v>0</v>
      </c>
      <c r="E42" s="23">
        <v>0</v>
      </c>
    </row>
    <row r="43" spans="2:5" x14ac:dyDescent="0.25">
      <c r="B43" s="3" t="s">
        <v>114</v>
      </c>
      <c r="C43" s="17">
        <f>SUM(C40:C42)</f>
        <v>0</v>
      </c>
      <c r="D43" s="17">
        <f t="shared" ref="D43:E43" si="8">SUM(D40:D42)</f>
        <v>0</v>
      </c>
      <c r="E43" s="17">
        <f t="shared" si="8"/>
        <v>0</v>
      </c>
    </row>
    <row r="44" spans="2:5" x14ac:dyDescent="0.25">
      <c r="B44" s="3" t="s">
        <v>115</v>
      </c>
      <c r="C44" s="17">
        <f>C39-C43</f>
        <v>0</v>
      </c>
      <c r="D44" s="17">
        <f t="shared" ref="D44:E44" si="9">D39-D43</f>
        <v>0</v>
      </c>
      <c r="E44" s="17">
        <f t="shared" si="9"/>
        <v>0</v>
      </c>
    </row>
    <row r="45" spans="2:5" x14ac:dyDescent="0.25">
      <c r="B45" s="24" t="s">
        <v>116</v>
      </c>
      <c r="C45" s="28" t="str">
        <f>IF(C39-C43&gt;0,C39-C43,"")</f>
        <v/>
      </c>
      <c r="D45" s="28" t="str">
        <f t="shared" ref="D45:E45" si="10">IF(D39-D43&gt;0,D39-D43,"")</f>
        <v/>
      </c>
      <c r="E45" s="28" t="str">
        <f t="shared" si="10"/>
        <v/>
      </c>
    </row>
    <row r="46" spans="2:5" x14ac:dyDescent="0.25">
      <c r="B46" s="24" t="s">
        <v>117</v>
      </c>
      <c r="C46" s="28" t="str">
        <f>IF(C39-C43&lt;0,-C39+C43,"")</f>
        <v/>
      </c>
      <c r="D46" s="28" t="str">
        <f t="shared" ref="D46:E46" si="11">IF(D39-D43&lt;0,-D39+D43,"")</f>
        <v/>
      </c>
      <c r="E46" s="28" t="str">
        <f t="shared" si="11"/>
        <v/>
      </c>
    </row>
    <row r="47" spans="2:5" x14ac:dyDescent="0.25">
      <c r="B47" s="3" t="s">
        <v>118</v>
      </c>
      <c r="C47" s="17">
        <f>C32+C44</f>
        <v>0</v>
      </c>
      <c r="D47" s="17">
        <f t="shared" ref="D47:E47" si="12">D32+D44</f>
        <v>0</v>
      </c>
      <c r="E47" s="17">
        <f t="shared" si="12"/>
        <v>0</v>
      </c>
    </row>
    <row r="48" spans="2:5" x14ac:dyDescent="0.25">
      <c r="B48" s="24" t="s">
        <v>119</v>
      </c>
      <c r="C48" s="28" t="str">
        <f>IF(C32+C44&gt;0,C32+C44,"")</f>
        <v/>
      </c>
      <c r="D48" s="28" t="str">
        <f t="shared" ref="D48:E48" si="13">IF(D32+D44&gt;0,D32+D44,"")</f>
        <v/>
      </c>
      <c r="E48" s="28" t="str">
        <f t="shared" si="13"/>
        <v/>
      </c>
    </row>
    <row r="49" spans="2:5" x14ac:dyDescent="0.25">
      <c r="B49" s="24" t="s">
        <v>120</v>
      </c>
      <c r="C49" s="28" t="str">
        <f>IF(C32+C44&lt;0,-C32-C44,"")</f>
        <v/>
      </c>
      <c r="D49" s="28" t="str">
        <f t="shared" ref="D49:E49" si="14">IF(D32+D44&lt;0,-D32-D44,"")</f>
        <v/>
      </c>
      <c r="E49" s="29" t="str">
        <f t="shared" si="14"/>
        <v/>
      </c>
    </row>
    <row r="50" spans="2:5" x14ac:dyDescent="0.25">
      <c r="B50" s="3" t="s">
        <v>121</v>
      </c>
      <c r="C50" s="30">
        <v>0</v>
      </c>
      <c r="D50" s="30">
        <v>0</v>
      </c>
      <c r="E50" s="31">
        <v>0</v>
      </c>
    </row>
    <row r="51" spans="2:5" x14ac:dyDescent="0.25">
      <c r="B51" s="3" t="s">
        <v>122</v>
      </c>
      <c r="C51" s="30">
        <v>0</v>
      </c>
      <c r="D51" s="30">
        <v>0</v>
      </c>
      <c r="E51" s="31">
        <v>0</v>
      </c>
    </row>
    <row r="52" spans="2:5" x14ac:dyDescent="0.25">
      <c r="B52" s="3" t="s">
        <v>123</v>
      </c>
      <c r="C52" s="17">
        <f t="shared" ref="C52:E52" si="15">C50-C51</f>
        <v>0</v>
      </c>
      <c r="D52" s="17">
        <f t="shared" si="15"/>
        <v>0</v>
      </c>
      <c r="E52" s="32">
        <f t="shared" si="15"/>
        <v>0</v>
      </c>
    </row>
    <row r="53" spans="2:5" x14ac:dyDescent="0.25">
      <c r="B53" s="24" t="s">
        <v>124</v>
      </c>
      <c r="C53" s="28" t="str">
        <f t="shared" ref="C53:E53" si="16">IF(C50-C51&gt;0,C50-C51,"")</f>
        <v/>
      </c>
      <c r="D53" s="28" t="str">
        <f t="shared" si="16"/>
        <v/>
      </c>
      <c r="E53" s="28" t="str">
        <f t="shared" si="16"/>
        <v/>
      </c>
    </row>
    <row r="54" spans="2:5" x14ac:dyDescent="0.25">
      <c r="B54" s="24" t="s">
        <v>125</v>
      </c>
      <c r="C54" s="28" t="str">
        <f t="shared" ref="C54:E54" si="17">IF(C50-C51&lt;0,-C50+C51,"")</f>
        <v/>
      </c>
      <c r="D54" s="28" t="str">
        <f t="shared" si="17"/>
        <v/>
      </c>
      <c r="E54" s="28" t="str">
        <f t="shared" si="17"/>
        <v/>
      </c>
    </row>
    <row r="55" spans="2:5" x14ac:dyDescent="0.25">
      <c r="B55" s="3" t="s">
        <v>126</v>
      </c>
      <c r="C55" s="17">
        <f>C18+C39+C50</f>
        <v>0</v>
      </c>
      <c r="D55" s="17">
        <f t="shared" ref="D55:E55" si="18">D18+D39+D50</f>
        <v>0</v>
      </c>
      <c r="E55" s="17">
        <f t="shared" si="18"/>
        <v>0</v>
      </c>
    </row>
    <row r="56" spans="2:5" x14ac:dyDescent="0.25">
      <c r="B56" s="3" t="s">
        <v>127</v>
      </c>
      <c r="C56" s="17">
        <f>C31+C43+C51</f>
        <v>0</v>
      </c>
      <c r="D56" s="17">
        <f t="shared" ref="D56:E56" si="19">D31+D43+D51</f>
        <v>0</v>
      </c>
      <c r="E56" s="17">
        <f t="shared" si="19"/>
        <v>0</v>
      </c>
    </row>
    <row r="57" spans="2:5" x14ac:dyDescent="0.25">
      <c r="B57" s="3" t="s">
        <v>128</v>
      </c>
      <c r="C57" s="17">
        <f>C55-C56</f>
        <v>0</v>
      </c>
      <c r="D57" s="17">
        <f t="shared" ref="D57:E57" si="20">D55-D56</f>
        <v>0</v>
      </c>
      <c r="E57" s="17">
        <f t="shared" si="20"/>
        <v>0</v>
      </c>
    </row>
    <row r="58" spans="2:5" x14ac:dyDescent="0.25">
      <c r="B58" s="24" t="s">
        <v>129</v>
      </c>
      <c r="C58" s="28" t="str">
        <f>IF(C55-C56&gt;0,C55-C56,"")</f>
        <v/>
      </c>
      <c r="D58" s="28" t="str">
        <f t="shared" ref="D58:E58" si="21">IF(D55-D56&gt;0,D55-D56,"")</f>
        <v/>
      </c>
      <c r="E58" s="28" t="str">
        <f t="shared" si="21"/>
        <v/>
      </c>
    </row>
    <row r="59" spans="2:5" x14ac:dyDescent="0.25">
      <c r="B59" s="24" t="s">
        <v>130</v>
      </c>
      <c r="C59" s="28" t="str">
        <f>IF(C55-C56&lt;0,-C55+C56,"")</f>
        <v/>
      </c>
      <c r="D59" s="28" t="str">
        <f t="shared" ref="D59:E59" si="22">IF(D55-D56&lt;0,-D55+D56,"")</f>
        <v/>
      </c>
      <c r="E59" s="28" t="str">
        <f t="shared" si="22"/>
        <v/>
      </c>
    </row>
    <row r="60" spans="2:5" x14ac:dyDescent="0.25">
      <c r="B60" s="24" t="s">
        <v>131</v>
      </c>
      <c r="C60" s="23">
        <v>0</v>
      </c>
      <c r="D60" s="23">
        <v>0</v>
      </c>
      <c r="E60" s="23">
        <v>0</v>
      </c>
    </row>
    <row r="61" spans="2:5" ht="25.5" x14ac:dyDescent="0.25">
      <c r="B61" s="24" t="s">
        <v>132</v>
      </c>
      <c r="C61" s="23">
        <v>0</v>
      </c>
      <c r="D61" s="23">
        <v>0</v>
      </c>
      <c r="E61" s="23">
        <v>0</v>
      </c>
    </row>
    <row r="62" spans="2:5" x14ac:dyDescent="0.25">
      <c r="B62" s="3" t="s">
        <v>133</v>
      </c>
      <c r="C62" s="17">
        <f>C57-C60-C61</f>
        <v>0</v>
      </c>
      <c r="D62" s="17">
        <f t="shared" ref="D62:E62" si="23">D57-D60-D61</f>
        <v>0</v>
      </c>
      <c r="E62" s="17">
        <f t="shared" si="23"/>
        <v>0</v>
      </c>
    </row>
    <row r="63" spans="2:5" x14ac:dyDescent="0.25">
      <c r="B63" s="24" t="s">
        <v>134</v>
      </c>
      <c r="C63" s="28">
        <f>IF(C62&gt;=0,C62,"")</f>
        <v>0</v>
      </c>
      <c r="D63" s="28">
        <f t="shared" ref="D63:E63" si="24">IF(D62&gt;=0,D62,"")</f>
        <v>0</v>
      </c>
      <c r="E63" s="28">
        <f t="shared" si="24"/>
        <v>0</v>
      </c>
    </row>
    <row r="64" spans="2:5" x14ac:dyDescent="0.25">
      <c r="B64" s="24" t="s">
        <v>135</v>
      </c>
      <c r="C64" s="28" t="str">
        <f>IF(C62&lt;0,-C62,"")</f>
        <v/>
      </c>
      <c r="D64" s="28" t="str">
        <f t="shared" ref="D64:E64" si="25">IF(D62&lt;0,-D62,"")</f>
        <v/>
      </c>
      <c r="E64" s="28" t="str">
        <f t="shared" si="25"/>
        <v/>
      </c>
    </row>
    <row r="65" spans="2:5" x14ac:dyDescent="0.25">
      <c r="B65" s="33"/>
      <c r="C65" s="33"/>
      <c r="D65" s="33"/>
      <c r="E65" s="33"/>
    </row>
    <row r="66" spans="2:5" x14ac:dyDescent="0.25">
      <c r="B66" s="34" t="s">
        <v>136</v>
      </c>
      <c r="C66" s="35">
        <v>1</v>
      </c>
      <c r="D66" s="35">
        <v>1</v>
      </c>
      <c r="E66" s="35">
        <v>1</v>
      </c>
    </row>
    <row r="67" spans="2:5" x14ac:dyDescent="0.25">
      <c r="B67" s="26" t="s">
        <v>137</v>
      </c>
      <c r="C67" s="36">
        <f>C6/C66</f>
        <v>0</v>
      </c>
      <c r="D67" s="36">
        <f t="shared" ref="D67" si="26">D6/D66</f>
        <v>0</v>
      </c>
      <c r="E67" s="36">
        <f>E6/E66</f>
        <v>0</v>
      </c>
    </row>
  </sheetData>
  <sheetProtection algorithmName="SHA-512" hashValue="y6dcXBPcLDQPOczEvRRhMTamJ/I4ZEURbk6Dt0S8e+xG6AgO0OTvFVB7bStKFtjb1628Wakb8IVCsQsaPmsSMg==" saltValue="BDgX9jBsfZG02eYtLsz8DA==" spinCount="100000" sheet="1" objects="1" scenarios="1"/>
  <mergeCells count="2">
    <mergeCell ref="B2:E4"/>
    <mergeCell ref="G6:H6"/>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8"/>
  <sheetViews>
    <sheetView workbookViewId="0">
      <selection activeCell="M21" sqref="M21"/>
    </sheetView>
  </sheetViews>
  <sheetFormatPr defaultRowHeight="15" x14ac:dyDescent="0.25"/>
  <cols>
    <col min="6" max="6" width="20.28515625" customWidth="1"/>
    <col min="7" max="7" width="32.7109375" customWidth="1"/>
  </cols>
  <sheetData>
    <row r="2" spans="2:7" x14ac:dyDescent="0.25">
      <c r="B2" s="65" t="s">
        <v>138</v>
      </c>
      <c r="C2" s="65"/>
      <c r="D2" s="65"/>
      <c r="E2" s="65"/>
      <c r="F2" s="65"/>
      <c r="G2" s="65"/>
    </row>
    <row r="3" spans="2:7" x14ac:dyDescent="0.25">
      <c r="B3" s="66" t="s">
        <v>139</v>
      </c>
      <c r="C3" s="66"/>
      <c r="D3" s="66"/>
      <c r="E3" s="66"/>
      <c r="F3" s="66"/>
      <c r="G3" s="66"/>
    </row>
    <row r="4" spans="2:7" x14ac:dyDescent="0.25">
      <c r="B4" s="67" t="s">
        <v>140</v>
      </c>
      <c r="C4" s="67"/>
      <c r="D4" s="67"/>
      <c r="E4" s="67"/>
      <c r="F4" s="67"/>
      <c r="G4" s="67"/>
    </row>
    <row r="5" spans="2:7" x14ac:dyDescent="0.25">
      <c r="B5" s="68" t="s">
        <v>141</v>
      </c>
      <c r="C5" s="68"/>
      <c r="D5" s="68"/>
      <c r="E5" s="68"/>
      <c r="F5" s="68"/>
      <c r="G5" s="68"/>
    </row>
    <row r="6" spans="2:7" x14ac:dyDescent="0.25">
      <c r="B6" s="37"/>
      <c r="C6" s="37"/>
      <c r="D6" s="37"/>
      <c r="E6" s="37"/>
      <c r="F6" s="37"/>
      <c r="G6" s="37"/>
    </row>
    <row r="7" spans="2:7" x14ac:dyDescent="0.25">
      <c r="B7" s="69" t="s">
        <v>142</v>
      </c>
      <c r="C7" s="69"/>
      <c r="D7" s="69"/>
      <c r="E7" s="69"/>
      <c r="F7" s="69"/>
      <c r="G7" s="69"/>
    </row>
    <row r="8" spans="2:7" x14ac:dyDescent="0.25">
      <c r="B8" s="38"/>
      <c r="C8" s="38"/>
      <c r="D8" s="38"/>
      <c r="E8" s="38"/>
      <c r="F8" s="38"/>
      <c r="G8" s="38"/>
    </row>
    <row r="9" spans="2:7" x14ac:dyDescent="0.25">
      <c r="B9" s="39" t="s">
        <v>143</v>
      </c>
      <c r="C9" s="70" t="s">
        <v>144</v>
      </c>
      <c r="D9" s="70"/>
      <c r="E9" s="70"/>
      <c r="F9" s="70"/>
      <c r="G9" s="71"/>
    </row>
    <row r="10" spans="2:7" x14ac:dyDescent="0.25">
      <c r="B10" s="40"/>
      <c r="C10" s="67" t="s">
        <v>145</v>
      </c>
      <c r="D10" s="67"/>
      <c r="E10" s="67"/>
      <c r="F10" s="67"/>
      <c r="G10" s="72"/>
    </row>
    <row r="11" spans="2:7" x14ac:dyDescent="0.25">
      <c r="B11" s="40"/>
      <c r="C11" s="73" t="s">
        <v>146</v>
      </c>
      <c r="D11" s="73"/>
      <c r="E11" s="73"/>
      <c r="F11" s="73"/>
      <c r="G11" s="41">
        <f>Bilant_P!EF75</f>
        <v>0</v>
      </c>
    </row>
    <row r="12" spans="2:7" x14ac:dyDescent="0.25">
      <c r="B12" s="40"/>
      <c r="C12" s="73" t="s">
        <v>147</v>
      </c>
      <c r="D12" s="73"/>
      <c r="E12" s="73"/>
      <c r="F12" s="73"/>
      <c r="G12" s="41">
        <f>Bilant_P!F78</f>
        <v>0</v>
      </c>
    </row>
    <row r="13" spans="2:7" x14ac:dyDescent="0.25">
      <c r="B13" s="40"/>
      <c r="C13" s="74" t="s">
        <v>148</v>
      </c>
      <c r="D13" s="74"/>
      <c r="E13" s="74"/>
      <c r="F13" s="74"/>
      <c r="G13" s="42">
        <f>G11+G12</f>
        <v>0</v>
      </c>
    </row>
    <row r="14" spans="2:7" x14ac:dyDescent="0.25">
      <c r="B14" s="40"/>
      <c r="C14" s="74" t="s">
        <v>149</v>
      </c>
      <c r="D14" s="74"/>
      <c r="E14" s="74"/>
      <c r="F14" s="74"/>
      <c r="G14" s="75"/>
    </row>
    <row r="15" spans="2:7" x14ac:dyDescent="0.25">
      <c r="B15" s="40"/>
      <c r="C15" s="63" t="s">
        <v>150</v>
      </c>
      <c r="D15" s="63"/>
      <c r="E15" s="63"/>
      <c r="F15" s="63"/>
      <c r="G15" s="64"/>
    </row>
    <row r="16" spans="2:7" x14ac:dyDescent="0.25">
      <c r="B16" s="40"/>
      <c r="C16" s="73" t="s">
        <v>151</v>
      </c>
      <c r="D16" s="73"/>
      <c r="E16" s="73"/>
      <c r="F16" s="73"/>
      <c r="G16" s="41">
        <f>Bilant_P!F62</f>
        <v>0</v>
      </c>
    </row>
    <row r="17" spans="2:7" x14ac:dyDescent="0.25">
      <c r="B17" s="40"/>
      <c r="C17" s="73" t="s">
        <v>152</v>
      </c>
      <c r="D17" s="73"/>
      <c r="E17" s="73"/>
      <c r="F17" s="73"/>
      <c r="G17" s="41">
        <f>Bilant_P!F67</f>
        <v>0</v>
      </c>
    </row>
    <row r="18" spans="2:7" x14ac:dyDescent="0.25">
      <c r="B18" s="40"/>
      <c r="C18" s="73" t="s">
        <v>153</v>
      </c>
      <c r="D18" s="73"/>
      <c r="E18" s="73"/>
      <c r="F18" s="73"/>
      <c r="G18" s="41">
        <f>Bilant_P!E68</f>
        <v>0</v>
      </c>
    </row>
    <row r="19" spans="2:7" x14ac:dyDescent="0.25">
      <c r="B19" s="40"/>
      <c r="C19" s="73" t="s">
        <v>154</v>
      </c>
      <c r="D19" s="73"/>
      <c r="E19" s="73"/>
      <c r="F19" s="73"/>
      <c r="G19" s="41">
        <f>Bilant_P!E71</f>
        <v>0</v>
      </c>
    </row>
    <row r="20" spans="2:7" x14ac:dyDescent="0.25">
      <c r="B20" s="40"/>
      <c r="C20" s="78" t="s">
        <v>155</v>
      </c>
      <c r="D20" s="78"/>
      <c r="E20" s="78"/>
      <c r="F20" s="78"/>
      <c r="G20" s="42">
        <f>G13+SUM(G17:G19)</f>
        <v>0</v>
      </c>
    </row>
    <row r="21" spans="2:7" ht="33" customHeight="1" x14ac:dyDescent="0.25">
      <c r="B21" s="40"/>
      <c r="C21" s="79" t="s">
        <v>156</v>
      </c>
      <c r="D21" s="79"/>
      <c r="E21" s="79"/>
      <c r="F21" s="79"/>
      <c r="G21" s="80"/>
    </row>
    <row r="22" spans="2:7" ht="19.899999999999999" customHeight="1" x14ac:dyDescent="0.25">
      <c r="B22" s="40"/>
      <c r="C22" s="43" t="s">
        <v>157</v>
      </c>
      <c r="D22" s="76" t="str">
        <f>CONCATENATE("Solicitantul ",IF(G13&gt;=0,"nu ",IF(G20&gt;=0,"nu ", IF(ABS(G20)&gt;G16/2,"","nu "))),"se încadrează în categoria întreprinderilor în dificultate")</f>
        <v>Solicitantul nu se încadrează în categoria întreprinderilor în dificultate</v>
      </c>
      <c r="E22" s="76"/>
      <c r="F22" s="76"/>
      <c r="G22" s="77"/>
    </row>
    <row r="23" spans="2:7" ht="10.15" customHeight="1" x14ac:dyDescent="0.25">
      <c r="B23" s="40"/>
      <c r="C23" s="44"/>
      <c r="D23" s="44"/>
      <c r="E23" s="44"/>
      <c r="F23" s="44"/>
      <c r="G23" s="45"/>
    </row>
    <row r="24" spans="2:7" ht="42" customHeight="1" x14ac:dyDescent="0.25">
      <c r="B24" s="46" t="s">
        <v>158</v>
      </c>
      <c r="C24" s="70" t="s">
        <v>159</v>
      </c>
      <c r="D24" s="70"/>
      <c r="E24" s="70"/>
      <c r="F24" s="70"/>
      <c r="G24" s="70"/>
    </row>
    <row r="25" spans="2:7" ht="42" customHeight="1" x14ac:dyDescent="0.25">
      <c r="B25" s="46" t="s">
        <v>160</v>
      </c>
      <c r="C25" s="70" t="s">
        <v>161</v>
      </c>
      <c r="D25" s="70"/>
      <c r="E25" s="70"/>
      <c r="F25" s="70"/>
      <c r="G25" s="70"/>
    </row>
    <row r="26" spans="2:7" x14ac:dyDescent="0.25">
      <c r="B26" s="38"/>
      <c r="C26" s="38"/>
      <c r="D26" s="38"/>
      <c r="E26" s="38"/>
      <c r="F26" s="38"/>
      <c r="G26" s="38"/>
    </row>
    <row r="27" spans="2:7" x14ac:dyDescent="0.25">
      <c r="B27" s="38"/>
      <c r="C27" s="38"/>
      <c r="D27" s="38"/>
      <c r="E27" s="38"/>
      <c r="F27" s="38"/>
      <c r="G27" s="38"/>
    </row>
    <row r="28" spans="2:7" ht="42" customHeight="1" x14ac:dyDescent="0.25">
      <c r="B28" s="67" t="s">
        <v>162</v>
      </c>
      <c r="C28" s="67"/>
      <c r="D28" s="67"/>
      <c r="E28" s="67"/>
      <c r="F28" s="67"/>
      <c r="G28" s="67"/>
    </row>
  </sheetData>
  <mergeCells count="22">
    <mergeCell ref="D22:G22"/>
    <mergeCell ref="C24:G24"/>
    <mergeCell ref="C25:G25"/>
    <mergeCell ref="B28:G28"/>
    <mergeCell ref="C16:F16"/>
    <mergeCell ref="C17:F17"/>
    <mergeCell ref="C18:F18"/>
    <mergeCell ref="C19:F19"/>
    <mergeCell ref="C20:F20"/>
    <mergeCell ref="C21:G21"/>
    <mergeCell ref="C15:G15"/>
    <mergeCell ref="B2:G2"/>
    <mergeCell ref="B3:G3"/>
    <mergeCell ref="B4:G4"/>
    <mergeCell ref="B5:G5"/>
    <mergeCell ref="B7:G7"/>
    <mergeCell ref="C9:G9"/>
    <mergeCell ref="C10:G10"/>
    <mergeCell ref="C11:F11"/>
    <mergeCell ref="C12:F12"/>
    <mergeCell ref="C13:F13"/>
    <mergeCell ref="C14:G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Bilant_P</vt:lpstr>
      <vt:lpstr>CPP_P</vt:lpstr>
      <vt:lpstr> Intreprindere în dificultate_P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2023-02-14T20:21:13Z</dcterms:created>
  <dcterms:modified xsi:type="dcterms:W3CDTF">2023-11-20T09:31:45Z</dcterms:modified>
</cp:coreProperties>
</file>